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4\modelli 2024\modelli II trimestre 2024\"/>
    </mc:Choice>
  </mc:AlternateContent>
  <xr:revisionPtr revIDLastSave="0" documentId="13_ncr:1_{DF72E346-F007-4179-93D8-5C9A0AA38A77}" xr6:coauthVersionLast="47" xr6:coauthVersionMax="47" xr10:uidLastSave="{00000000-0000-0000-0000-000000000000}"/>
  <bookViews>
    <workbookView xWindow="-28920" yWindow="-120" windowWidth="29040" windowHeight="15720" tabRatio="811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RTDG-tau1'!$A$6:$G$39</definedName>
    <definedName name="_xlnm._FilterDatabase" localSheetId="7" hidden="1">'Dati RTDG-tau3'!$A$4:$E$73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M14" i="18"/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22" i="18" s="1"/>
  <c r="M17" i="18"/>
  <c r="M16" i="18"/>
  <c r="M15" i="18"/>
  <c r="F21" i="18"/>
  <c r="F20" i="18"/>
  <c r="F19" i="18"/>
  <c r="F18" i="18"/>
  <c r="F17" i="18"/>
  <c r="F16" i="18"/>
  <c r="F15" i="18"/>
  <c r="F22" i="18" s="1"/>
  <c r="D1" i="18"/>
  <c r="B1" i="17"/>
  <c r="D1" i="2"/>
  <c r="C1" i="1"/>
  <c r="D3" i="2"/>
  <c r="D3" i="18"/>
  <c r="B3" i="17"/>
  <c r="B8" i="17" l="1"/>
  <c r="F42" i="2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<sst xmlns="http://schemas.openxmlformats.org/spreadsheetml/2006/main" count="305" uniqueCount="116">
  <si>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</si>
  <si>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</si>
  <si>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</si>
  <si>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</si>
  <si>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</si>
  <si>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</si>
  <si>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</si>
  <si>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</si>
  <si>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</si>
  <si>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</si>
  <si>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</si>
  <si>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</si>
  <si>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</si>
  <si>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</si>
  <si>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</si>
  <si>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</si>
  <si>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</si>
  <si>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</si>
  <si>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</si>
  <si>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</si>
  <si>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</si>
  <si>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</si>
  <si>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</si>
  <si>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</si>
  <si>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</si>
  <si>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</si>
  <si>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</si>
  <si>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</si>
  <si>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</si>
  <si>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</si>
  <si>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</si>
  <si>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</si>
  <si>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</si>
  <si>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</si>
  <si>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</si>
  <si>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</si>
  <si>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</si>
  <si>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</si>
  <si>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</si>
  <si>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</si>
  <si>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</si>
  <si>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</si>
  <si>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</si>
  <si>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</si>
  <si>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</si>
  <si>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</si>
  <si>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</si>
  <si>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</si>
  <si>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</si>
  <si>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</si>
  <si>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</si>
  <si>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</si>
  <si>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</si>
  <si>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</si>
  <si>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</si>
  <si>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</si>
  <si>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</si>
  <si>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</si>
  <si>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</si>
  <si>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</si>
  <si>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</si>
  <si>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</si>
  <si>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</si>
  <si>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</si>
  <si>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</si>
  <si>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</si>
  <si>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</si>
  <si>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</si>
  <si>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</si>
  <si>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</si>
  <si>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</si>
  <si>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</si>
  <si>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</si>
  <si>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</si>
  <si>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</si>
  <si>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</si>
  <si>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</si>
  <si>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</si>
  <si>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</si>
  <si>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</si>
  <si>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regione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</si>
  <si>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</si>
  <si>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</si>
  <si>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</si>
  <si>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</si>
  <si>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</si>
  <si>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</si>
  <si>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</si>
  <si>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</si>
  <si>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</si>
  <si>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</si>
  <si>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</si>
  <si>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</si>
  <si>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</si>
  <si>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</si>
  <si>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</si>
  <si>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</si>
  <si>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</si>
  <si>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</si>
  <si>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</si>
  <si>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</si>
  <si>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t>τ1 (dis) (€/PdR/trimestre)</t>
  </si>
  <si>
    <t>τ1 (mis) (€/PdR/trimestre)</t>
  </si>
  <si>
    <t>τ1 (cot) (€/PdR/trimestre)</t>
  </si>
  <si>
    <t>euro per punto di riconsegna  per trimestre</t>
  </si>
  <si>
    <t>Ai fini della presente raccolta dati, nel campo "CODICE ESERCENTE" inserire il codice numerico assegnato dalla Cassa per i servizi energetici e ambientali ed utilizzato per l’invio delle dichiarazioni degli oneri generali di sistema.</t>
  </si>
  <si>
    <t>commi 8.1 lettera a) e 9.1 lettera a) -  deliberazione 252/2017/R/com e s.m.i.</t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</si>
  <si>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631/2023/R/gas)</t>
    </r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</si>
  <si>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631/2023/R/gas)</t>
    </r>
  </si>
  <si>
    <t>Articolo 10 - deliberazione 252/2017/R/com e s.m.i.</t>
  </si>
  <si>
    <t>delibera 631/2023/R/gas</t>
  </si>
  <si>
    <t>Le agevolazioni decorrono dal 01/04/2024 al 30/06/2024</t>
  </si>
  <si>
    <t>* Il numero di PdR è pari al numero dei punti di riconsegna medi attivi nel periodo: 01/04/2024 - 30/06/2024 ,  calcolato come media ponderata pesando ciascun cliente per il numero di giorni fatturati nei periodi di riferimento rispetto ai giorni del II trimestre dell'anno 2024</t>
  </si>
  <si>
    <t>** il gas fatturato in ciascuno scaglione riferito al periodo 01/04/2024 - 30/06/2024  è espresso in standard metri cubi</t>
  </si>
  <si>
    <t>II trimestre 2024</t>
  </si>
  <si>
    <t>Periodo di riferimento: 01/04/2024 - 30/06/2024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</si>
</sst>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4" fillId="0" borderId="0" xfId="0" applyFont="1"/>
    <xf numFmtId="0" fontId="2" fillId="0" borderId="0" xfId="2"/>
    <xf numFmtId="0" fontId="16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left" vertical="center" wrapText="1" indent="1"/>
    </xf>
    <xf numFmtId="0" fontId="17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/>
    </xf>
    <xf numFmtId="0" fontId="18" fillId="2" borderId="4" xfId="2" applyFont="1" applyFill="1" applyBorder="1" applyAlignment="1">
      <alignment vertical="center"/>
    </xf>
    <xf numFmtId="0" fontId="18" fillId="2" borderId="5" xfId="2" applyFont="1" applyFill="1" applyBorder="1" applyAlignment="1">
      <alignment vertical="center"/>
    </xf>
    <xf numFmtId="0" fontId="19" fillId="2" borderId="5" xfId="2" applyFont="1" applyFill="1" applyBorder="1" applyAlignment="1">
      <alignment horizontal="justify" vertical="center" wrapText="1"/>
    </xf>
    <xf numFmtId="0" fontId="20" fillId="2" borderId="4" xfId="2" applyFont="1" applyFill="1" applyBorder="1" applyAlignment="1">
      <alignment horizontal="left" vertical="center" indent="1"/>
    </xf>
    <xf numFmtId="0" fontId="20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1" fillId="2" borderId="0" xfId="2" applyFont="1" applyFill="1" applyAlignment="1">
      <alignment vertical="center" wrapText="1"/>
    </xf>
    <xf numFmtId="20" fontId="20" fillId="2" borderId="4" xfId="2" applyNumberFormat="1" applyFont="1" applyFill="1" applyBorder="1" applyAlignment="1">
      <alignment horizontal="left" vertical="center" indent="1"/>
    </xf>
    <xf numFmtId="0" fontId="21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20" fillId="2" borderId="6" xfId="2" applyFont="1" applyFill="1" applyBorder="1" applyAlignment="1">
      <alignment horizontal="left" vertical="center" indent="1"/>
    </xf>
    <xf numFmtId="0" fontId="20" fillId="2" borderId="7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0" fontId="18" fillId="2" borderId="6" xfId="2" applyFont="1" applyFill="1" applyBorder="1" applyAlignment="1">
      <alignment vertical="center"/>
    </xf>
    <xf numFmtId="0" fontId="20" fillId="2" borderId="7" xfId="2" applyFont="1" applyFill="1" applyBorder="1" applyAlignment="1">
      <alignment horizontal="left" vertical="center" indent="1"/>
    </xf>
    <xf numFmtId="0" fontId="18" fillId="2" borderId="8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0" fontId="22" fillId="3" borderId="9" xfId="2" applyFont="1" applyFill="1" applyBorder="1" applyAlignment="1">
      <alignment horizontal="left" vertical="top" indent="1"/>
    </xf>
    <xf numFmtId="0" fontId="20" fillId="0" borderId="0" xfId="2" applyFont="1"/>
    <xf numFmtId="0" fontId="20" fillId="3" borderId="10" xfId="2" applyFont="1" applyFill="1" applyBorder="1" applyAlignment="1">
      <alignment horizontal="left" indent="1"/>
    </xf>
    <xf numFmtId="0" fontId="20" fillId="3" borderId="11" xfId="2" applyFont="1" applyFill="1" applyBorder="1" applyAlignment="1">
      <alignment horizontal="left" indent="1"/>
    </xf>
    <xf numFmtId="165" fontId="23" fillId="4" borderId="12" xfId="0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3" fontId="28" fillId="4" borderId="19" xfId="0" applyNumberFormat="1" applyFont="1" applyFill="1" applyBorder="1" applyAlignment="1">
      <alignment vertical="center"/>
    </xf>
    <xf numFmtId="43" fontId="28" fillId="4" borderId="20" xfId="0" applyNumberFormat="1" applyFont="1" applyFill="1" applyBorder="1" applyAlignment="1">
      <alignment vertical="center"/>
    </xf>
    <xf numFmtId="43" fontId="27" fillId="4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29" fillId="0" borderId="10" xfId="0" applyFont="1" applyBorder="1" applyAlignment="1">
      <alignment horizontal="left"/>
    </xf>
    <xf numFmtId="0" fontId="24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18" fillId="0" borderId="0" xfId="1" applyFont="1" applyFill="1" applyBorder="1" applyAlignment="1" applyProtection="1">
      <protection locked="0"/>
    </xf>
    <xf numFmtId="0" fontId="2" fillId="0" borderId="0" xfId="0" applyFont="1"/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9" fontId="24" fillId="0" borderId="21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3" fontId="18" fillId="4" borderId="15" xfId="0" applyNumberFormat="1" applyFont="1" applyFill="1" applyBorder="1" applyAlignment="1">
      <alignment vertical="center"/>
    </xf>
    <xf numFmtId="43" fontId="18" fillId="4" borderId="16" xfId="0" applyNumberFormat="1" applyFont="1" applyFill="1" applyBorder="1" applyAlignment="1">
      <alignment vertical="center"/>
    </xf>
    <xf numFmtId="167" fontId="33" fillId="0" borderId="0" xfId="0" applyNumberFormat="1" applyFont="1" applyAlignment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>
      <alignment horizontal="center" vertical="center"/>
    </xf>
    <xf numFmtId="167" fontId="18" fillId="4" borderId="21" xfId="0" applyNumberFormat="1" applyFont="1" applyFill="1" applyBorder="1" applyAlignment="1">
      <alignment vertical="center"/>
    </xf>
    <xf numFmtId="43" fontId="18" fillId="5" borderId="20" xfId="1" applyFont="1" applyFill="1" applyBorder="1" applyAlignment="1" applyProtection="1">
      <alignment vertical="center"/>
      <protection locked="0"/>
    </xf>
    <xf numFmtId="43" fontId="24" fillId="4" borderId="1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43" fontId="24" fillId="0" borderId="0" xfId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>
      <alignment horizontal="left" vertical="center" wrapText="1"/>
    </xf>
    <xf numFmtId="0" fontId="27" fillId="6" borderId="34" xfId="0" applyFont="1" applyFill="1" applyBorder="1" applyAlignment="1">
      <alignment horizontal="left" vertical="center" wrapText="1"/>
    </xf>
    <xf numFmtId="0" fontId="27" fillId="6" borderId="35" xfId="0" applyFont="1" applyFill="1" applyBorder="1" applyAlignment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67" fontId="18" fillId="4" borderId="37" xfId="0" applyNumberFormat="1" applyFont="1" applyFill="1" applyBorder="1" applyAlignment="1">
      <alignment vertical="center"/>
    </xf>
    <xf numFmtId="43" fontId="18" fillId="5" borderId="38" xfId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7" fontId="18" fillId="4" borderId="40" xfId="0" applyNumberFormat="1" applyFont="1" applyFill="1" applyBorder="1" applyAlignment="1">
      <alignment vertical="center"/>
    </xf>
    <xf numFmtId="43" fontId="18" fillId="5" borderId="18" xfId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43" fontId="18" fillId="4" borderId="42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43" fontId="18" fillId="5" borderId="21" xfId="1" applyFont="1" applyFill="1" applyBorder="1" applyAlignment="1" applyProtection="1">
      <protection locked="0"/>
    </xf>
    <xf numFmtId="166" fontId="18" fillId="0" borderId="43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3" fontId="18" fillId="5" borderId="21" xfId="1" applyFont="1" applyFill="1" applyBorder="1" applyAlignment="1" applyProtection="1">
      <protection locked="0"/>
    </xf>
    <xf numFmtId="0" fontId="0" fillId="0" borderId="21" xfId="0" applyBorder="1" applyProtection="1">
      <protection locked="0"/>
    </xf>
    <xf numFmtId="0" fontId="34" fillId="6" borderId="13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left" vertical="center" wrapText="1"/>
    </xf>
    <xf numFmtId="0" fontId="29" fillId="2" borderId="0" xfId="2" applyFont="1" applyFill="1" applyAlignment="1">
      <alignment horizontal="left" vertical="center" wrapText="1"/>
    </xf>
    <xf numFmtId="0" fontId="30" fillId="3" borderId="48" xfId="2" applyFont="1" applyFill="1" applyBorder="1" applyAlignment="1">
      <alignment horizontal="left" vertical="center" wrapText="1"/>
    </xf>
    <xf numFmtId="0" fontId="30" fillId="3" borderId="49" xfId="2" applyFont="1" applyFill="1" applyBorder="1" applyAlignment="1">
      <alignment horizontal="left" vertical="center" wrapText="1"/>
    </xf>
    <xf numFmtId="0" fontId="30" fillId="3" borderId="0" xfId="2" applyFont="1" applyFill="1" applyAlignment="1">
      <alignment horizontal="left" vertical="center" wrapText="1"/>
    </xf>
    <xf numFmtId="0" fontId="30" fillId="3" borderId="50" xfId="2" applyFont="1" applyFill="1" applyBorder="1" applyAlignment="1">
      <alignment horizontal="left" vertical="center"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2" xfId="2" applyFont="1" applyFill="1" applyBorder="1" applyAlignment="1">
      <alignment horizontal="left" vertical="center" wrapText="1"/>
    </xf>
    <xf numFmtId="43" fontId="18" fillId="9" borderId="21" xfId="1" applyFont="1" applyFill="1" applyBorder="1" applyAlignment="1" applyProtection="1">
      <protection locked="0"/>
    </xf>
    <xf numFmtId="0" fontId="0" fillId="9" borderId="21" xfId="0" applyFill="1" applyBorder="1" applyProtection="1"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0" borderId="41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53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tabSelected="1" workbookViewId="0">
      <selection activeCell="A17" sqref="A17:I17"/>
    </sheetView>
  </sheetViews>
  <sheetFormatPr defaultColWidth="9.109375" defaultRowHeight="13.2" x14ac:dyDescent="0.25"/>
  <sheetData>
    <row r="17" spans="1:9" s="1" customFormat="1" ht="20.399999999999999" x14ac:dyDescent="0.35">
      <c r="A17" s="141" t="s">
        <v>59</v>
      </c>
      <c r="B17" s="142"/>
      <c r="C17" s="142"/>
      <c r="D17" s="142"/>
      <c r="E17" s="142"/>
      <c r="F17" s="142"/>
      <c r="G17" s="142"/>
      <c r="H17" s="142"/>
      <c r="I17" s="143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zoomScaleNormal="100" workbookViewId="0">
      <selection activeCell="E12" sqref="E12:G12"/>
    </sheetView>
  </sheetViews>
  <sheetFormatPr defaultColWidth="9.109375" defaultRowHeight="13.2" x14ac:dyDescent="0.25"/>
  <cols>
    <col min="1" max="1" width="7.5546875" style="2" customWidth="1"/>
    <col min="2" max="3" width="9.109375" style="2"/>
    <col min="4" max="4" width="23.6640625" style="2" customWidth="1"/>
    <col min="5" max="5" width="9.109375" style="2"/>
    <col min="6" max="6" width="10" style="2" bestFit="1" customWidth="1"/>
    <col min="7" max="7" width="23.109375" style="2" customWidth="1"/>
    <col min="8" max="8" width="5.6640625" style="2" customWidth="1"/>
    <col min="9" max="16384" width="9.109375" style="2"/>
  </cols>
  <sheetData>
    <row r="1" spans="1:9" ht="15" thickBot="1" x14ac:dyDescent="0.3">
      <c r="A1" s="146"/>
      <c r="B1" s="147"/>
      <c r="C1" s="147"/>
      <c r="D1" s="147"/>
      <c r="E1" s="147"/>
      <c r="F1" s="147"/>
      <c r="G1" s="147"/>
      <c r="H1" s="147"/>
      <c r="I1" s="148"/>
    </row>
    <row r="2" spans="1:9" ht="23.4" x14ac:dyDescent="0.25">
      <c r="A2" s="149" t="s">
        <v>61</v>
      </c>
      <c r="B2" s="150"/>
      <c r="C2" s="150"/>
      <c r="D2" s="150"/>
      <c r="E2" s="150"/>
      <c r="F2" s="150"/>
      <c r="G2" s="150"/>
      <c r="H2" s="150"/>
      <c r="I2" s="151"/>
    </row>
    <row r="3" spans="1:9" ht="18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18" x14ac:dyDescent="0.25">
      <c r="A4" s="7"/>
      <c r="B4" s="152" t="s">
        <v>62</v>
      </c>
      <c r="C4" s="153"/>
      <c r="D4" s="153"/>
      <c r="E4" s="153"/>
      <c r="F4" s="153"/>
      <c r="G4" s="153"/>
      <c r="H4" s="154"/>
      <c r="I4" s="8"/>
    </row>
    <row r="5" spans="1:9" ht="38.25" customHeight="1" x14ac:dyDescent="0.25">
      <c r="A5" s="7"/>
      <c r="B5" s="155" t="s">
        <v>79</v>
      </c>
      <c r="C5" s="156"/>
      <c r="D5" s="156"/>
      <c r="E5" s="156"/>
      <c r="F5" s="156"/>
      <c r="G5" s="156"/>
      <c r="H5" s="9"/>
      <c r="I5" s="8"/>
    </row>
    <row r="6" spans="1:9" ht="68.25" customHeight="1" x14ac:dyDescent="0.25">
      <c r="A6" s="7"/>
      <c r="B6" s="155"/>
      <c r="C6" s="156"/>
      <c r="D6" s="156"/>
      <c r="E6" s="156"/>
      <c r="F6" s="156"/>
      <c r="G6" s="156"/>
      <c r="H6" s="9"/>
      <c r="I6" s="8"/>
    </row>
    <row r="7" spans="1:9" ht="18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" x14ac:dyDescent="0.3">
      <c r="A8" s="7"/>
      <c r="B8" s="10" t="s">
        <v>14</v>
      </c>
      <c r="C8" s="11"/>
      <c r="D8" s="11"/>
      <c r="E8" s="144"/>
      <c r="F8" s="145"/>
      <c r="G8" s="145"/>
      <c r="H8" s="12"/>
      <c r="I8" s="8"/>
    </row>
    <row r="9" spans="1:9" ht="18" x14ac:dyDescent="0.25">
      <c r="A9" s="7"/>
      <c r="B9" s="10"/>
      <c r="C9" s="11"/>
      <c r="D9" s="11"/>
      <c r="E9" s="13"/>
      <c r="F9" s="13"/>
      <c r="G9" s="13"/>
      <c r="H9" s="12"/>
      <c r="I9" s="8"/>
    </row>
    <row r="10" spans="1:9" ht="18" x14ac:dyDescent="0.3">
      <c r="A10" s="7"/>
      <c r="B10" s="14" t="s">
        <v>15</v>
      </c>
      <c r="C10" s="11"/>
      <c r="D10" s="11"/>
      <c r="E10" s="144"/>
      <c r="F10" s="145"/>
      <c r="G10" s="145"/>
      <c r="H10" s="12"/>
      <c r="I10" s="8"/>
    </row>
    <row r="11" spans="1:9" ht="18" x14ac:dyDescent="0.25">
      <c r="A11" s="7"/>
      <c r="B11" s="10"/>
      <c r="C11" s="11"/>
      <c r="D11" s="11"/>
      <c r="E11" s="13"/>
      <c r="F11" s="13"/>
      <c r="G11" s="13"/>
      <c r="H11" s="12"/>
      <c r="I11" s="8"/>
    </row>
    <row r="12" spans="1:9" ht="18" x14ac:dyDescent="0.3">
      <c r="A12" s="7"/>
      <c r="B12" s="10" t="s">
        <v>16</v>
      </c>
      <c r="C12" s="11"/>
      <c r="D12" s="11"/>
      <c r="E12" s="163"/>
      <c r="F12" s="164"/>
      <c r="G12" s="164"/>
      <c r="H12" s="12"/>
      <c r="I12" s="8"/>
    </row>
    <row r="13" spans="1:9" ht="18" x14ac:dyDescent="0.25">
      <c r="A13" s="7"/>
      <c r="B13" s="10"/>
      <c r="C13" s="11"/>
      <c r="D13" s="11"/>
      <c r="E13" s="13"/>
      <c r="F13" s="13"/>
      <c r="G13" s="13"/>
      <c r="H13" s="12"/>
      <c r="I13" s="8"/>
    </row>
    <row r="14" spans="1:9" ht="18" x14ac:dyDescent="0.25">
      <c r="A14" s="7"/>
      <c r="B14" s="10"/>
      <c r="C14" s="11"/>
      <c r="D14" s="11"/>
      <c r="E14" s="13"/>
      <c r="F14" s="13"/>
      <c r="G14" s="13"/>
      <c r="H14" s="12"/>
      <c r="I14" s="8"/>
    </row>
    <row r="15" spans="1:9" ht="18" x14ac:dyDescent="0.3">
      <c r="A15" s="7"/>
      <c r="B15" s="10" t="s">
        <v>63</v>
      </c>
      <c r="C15" s="11"/>
      <c r="D15" s="11"/>
      <c r="E15" s="144"/>
      <c r="F15" s="145"/>
      <c r="G15" s="145"/>
      <c r="H15" s="12"/>
      <c r="I15" s="8"/>
    </row>
    <row r="16" spans="1:9" ht="18" x14ac:dyDescent="0.25">
      <c r="A16" s="7"/>
      <c r="B16" s="10"/>
      <c r="C16" s="11"/>
      <c r="D16" s="11"/>
      <c r="E16" s="13"/>
      <c r="F16" s="13"/>
      <c r="G16" s="13"/>
      <c r="H16" s="12"/>
      <c r="I16" s="8"/>
    </row>
    <row r="17" spans="1:14" ht="18" x14ac:dyDescent="0.3">
      <c r="A17" s="7"/>
      <c r="B17" s="10" t="s">
        <v>64</v>
      </c>
      <c r="C17" s="11"/>
      <c r="D17" s="11"/>
      <c r="E17" s="144"/>
      <c r="F17" s="145"/>
      <c r="G17" s="145"/>
      <c r="H17" s="12"/>
      <c r="I17" s="8"/>
    </row>
    <row r="18" spans="1:14" ht="18" x14ac:dyDescent="0.25">
      <c r="A18" s="7"/>
      <c r="B18" s="10"/>
      <c r="C18" s="11"/>
      <c r="D18" s="11"/>
      <c r="E18" s="13"/>
      <c r="F18" s="13"/>
      <c r="G18" s="13"/>
      <c r="H18" s="12"/>
      <c r="I18" s="8"/>
    </row>
    <row r="19" spans="1:14" ht="18" x14ac:dyDescent="0.3">
      <c r="A19" s="7"/>
      <c r="B19" s="10" t="s">
        <v>65</v>
      </c>
      <c r="C19" s="11"/>
      <c r="D19" s="11"/>
      <c r="E19" s="144"/>
      <c r="F19" s="145"/>
      <c r="G19" s="145"/>
      <c r="H19" s="12"/>
      <c r="I19" s="8"/>
    </row>
    <row r="20" spans="1:14" ht="18" x14ac:dyDescent="0.3">
      <c r="A20" s="7"/>
      <c r="B20" s="10"/>
      <c r="C20" s="11"/>
      <c r="D20" s="11"/>
      <c r="E20" s="13"/>
      <c r="F20" s="13"/>
      <c r="G20" s="13"/>
      <c r="H20" s="12"/>
      <c r="I20" s="8"/>
      <c r="L20" s="74"/>
      <c r="M20" s="75"/>
      <c r="N20" s="75"/>
    </row>
    <row r="21" spans="1:14" ht="18" x14ac:dyDescent="0.3">
      <c r="A21" s="7"/>
      <c r="B21" s="10" t="s">
        <v>66</v>
      </c>
      <c r="C21" s="11"/>
      <c r="D21" s="11"/>
      <c r="E21" s="144"/>
      <c r="F21" s="145"/>
      <c r="G21" s="145"/>
      <c r="H21" s="12"/>
      <c r="I21" s="8"/>
    </row>
    <row r="22" spans="1:14" ht="18" x14ac:dyDescent="0.25">
      <c r="A22" s="7"/>
      <c r="B22" s="10"/>
      <c r="C22" s="11"/>
      <c r="D22" s="11"/>
      <c r="E22" s="13"/>
      <c r="F22" s="13"/>
      <c r="G22" s="13"/>
      <c r="H22" s="12"/>
      <c r="I22" s="8"/>
    </row>
    <row r="23" spans="1:14" ht="18" x14ac:dyDescent="0.3">
      <c r="A23" s="7"/>
      <c r="B23" s="10" t="s">
        <v>67</v>
      </c>
      <c r="C23" s="11"/>
      <c r="D23" s="11"/>
      <c r="E23" s="144"/>
      <c r="F23" s="145"/>
      <c r="G23" s="145"/>
      <c r="H23" s="12"/>
      <c r="I23" s="8"/>
    </row>
    <row r="24" spans="1:14" ht="18" x14ac:dyDescent="0.25">
      <c r="A24" s="7"/>
      <c r="B24" s="10"/>
      <c r="C24" s="11"/>
      <c r="D24" s="11"/>
      <c r="E24" s="13"/>
      <c r="F24" s="13"/>
      <c r="G24" s="13"/>
      <c r="H24" s="12"/>
      <c r="I24" s="8"/>
    </row>
    <row r="25" spans="1:14" ht="18" x14ac:dyDescent="0.3">
      <c r="A25" s="7"/>
      <c r="B25" s="10" t="s">
        <v>68</v>
      </c>
      <c r="C25" s="11"/>
      <c r="D25" s="11"/>
      <c r="E25" s="144"/>
      <c r="F25" s="145"/>
      <c r="G25" s="145"/>
      <c r="H25" s="12"/>
      <c r="I25" s="8"/>
    </row>
    <row r="26" spans="1:14" ht="18" x14ac:dyDescent="0.25">
      <c r="A26" s="7"/>
      <c r="B26" s="10"/>
      <c r="C26" s="11"/>
      <c r="D26" s="11"/>
      <c r="E26" s="15"/>
      <c r="F26" s="15"/>
      <c r="G26" s="15"/>
      <c r="H26" s="12"/>
      <c r="I26" s="8"/>
    </row>
    <row r="27" spans="1:14" ht="18" x14ac:dyDescent="0.3">
      <c r="A27" s="7"/>
      <c r="B27" s="10" t="s">
        <v>69</v>
      </c>
      <c r="C27" s="11"/>
      <c r="D27" s="11"/>
      <c r="E27" s="16"/>
      <c r="F27" s="127"/>
      <c r="G27" s="15"/>
      <c r="H27" s="12"/>
      <c r="I27" s="8"/>
    </row>
    <row r="28" spans="1:14" ht="18" x14ac:dyDescent="0.25">
      <c r="A28" s="7"/>
      <c r="B28" s="17"/>
      <c r="C28" s="18"/>
      <c r="D28" s="18"/>
      <c r="E28" s="18"/>
      <c r="F28" s="18"/>
      <c r="G28" s="18"/>
      <c r="H28" s="19"/>
      <c r="I28" s="8"/>
    </row>
    <row r="29" spans="1:14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14" ht="18" x14ac:dyDescent="0.25">
      <c r="A30" s="23"/>
      <c r="B30" s="24"/>
      <c r="C30" s="11"/>
      <c r="D30" s="11"/>
      <c r="E30" s="11"/>
      <c r="F30" s="11"/>
      <c r="G30" s="11"/>
      <c r="H30" s="11"/>
      <c r="I30" s="23"/>
    </row>
    <row r="31" spans="1:14" ht="18.600000000000001" thickBot="1" x14ac:dyDescent="0.3">
      <c r="A31" s="23"/>
      <c r="B31" s="24"/>
      <c r="C31" s="11"/>
      <c r="D31" s="11"/>
      <c r="E31" s="11"/>
      <c r="F31" s="11"/>
      <c r="G31" s="11"/>
      <c r="H31" s="11"/>
      <c r="I31" s="23"/>
    </row>
    <row r="32" spans="1:14" ht="18" x14ac:dyDescent="0.35">
      <c r="B32" s="25" t="s">
        <v>12</v>
      </c>
      <c r="C32" s="157" t="s">
        <v>105</v>
      </c>
      <c r="D32" s="157"/>
      <c r="E32" s="157"/>
      <c r="F32" s="157"/>
      <c r="G32" s="158"/>
      <c r="H32" s="26"/>
    </row>
    <row r="33" spans="2:8" ht="18" x14ac:dyDescent="0.35">
      <c r="B33" s="27"/>
      <c r="C33" s="159"/>
      <c r="D33" s="159"/>
      <c r="E33" s="159"/>
      <c r="F33" s="159"/>
      <c r="G33" s="160"/>
      <c r="H33" s="26"/>
    </row>
    <row r="34" spans="2:8" ht="18" x14ac:dyDescent="0.35">
      <c r="B34" s="27"/>
      <c r="C34" s="159"/>
      <c r="D34" s="159"/>
      <c r="E34" s="159"/>
      <c r="F34" s="159"/>
      <c r="G34" s="160"/>
      <c r="H34" s="26"/>
    </row>
    <row r="35" spans="2:8" ht="30" customHeight="1" thickBot="1" x14ac:dyDescent="0.4">
      <c r="B35" s="28"/>
      <c r="C35" s="161"/>
      <c r="D35" s="161"/>
      <c r="E35" s="161"/>
      <c r="F35" s="161"/>
      <c r="G35" s="162"/>
      <c r="H35" s="26"/>
    </row>
  </sheetData>
  <sheetProtection algorithmName="SHA-512" hashValue="zLiHhO8hmXAJtOfXo9egD2/oMrccbvFmx/fXlwfdk8jBy5ph4n8tse3HqrLINvsXH/zO1AnSb9skZqfNRWQ1/w==" saltValue="hR+Uhw+7282GAJxOfooE5Q==" spinCount="100000" sheet="1" selectLockedCells="1"/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topLeftCell="A11" zoomScale="120" zoomScaleNormal="120" workbookViewId="0">
      <selection activeCell="D11" sqref="D11:H11"/>
    </sheetView>
  </sheetViews>
  <sheetFormatPr defaultColWidth="9.109375" defaultRowHeight="15.6" x14ac:dyDescent="0.25"/>
  <cols>
    <col min="1" max="1" width="9.44140625" style="76" customWidth="1"/>
    <col min="2" max="2" width="11.5546875" style="76" customWidth="1"/>
    <col min="3" max="3" width="11.44140625" style="76" customWidth="1"/>
    <col min="4" max="4" width="9.33203125" style="76" customWidth="1"/>
    <col min="5" max="5" width="11" style="76" bestFit="1" customWidth="1"/>
    <col min="6" max="6" width="10.88671875" style="76" customWidth="1"/>
    <col min="7" max="7" width="10.6640625" style="76" customWidth="1"/>
    <col min="8" max="8" width="18.6640625" style="76" customWidth="1"/>
    <col min="9" max="9" width="11.44140625" style="76" customWidth="1"/>
    <col min="10" max="16384" width="9.109375" style="76"/>
  </cols>
  <sheetData>
    <row r="1" spans="1:9" ht="16.2" thickBot="1" x14ac:dyDescent="0.3">
      <c r="A1" s="193" t="s">
        <v>25</v>
      </c>
      <c r="B1" s="194"/>
      <c r="C1" s="29">
        <f>Anagrafica!F27</f>
        <v>0</v>
      </c>
    </row>
    <row r="2" spans="1:9" ht="12.75" customHeight="1" thickBot="1" x14ac:dyDescent="0.3">
      <c r="A2" s="77"/>
    </row>
    <row r="3" spans="1:9" ht="13.5" customHeight="1" thickBot="1" x14ac:dyDescent="0.3">
      <c r="A3" s="167" t="s">
        <v>48</v>
      </c>
      <c r="B3" s="168"/>
      <c r="C3" s="169"/>
      <c r="D3" s="178"/>
      <c r="E3" s="179"/>
      <c r="F3" s="179"/>
      <c r="G3" s="179"/>
      <c r="H3" s="180"/>
    </row>
    <row r="4" spans="1:9" ht="13.5" customHeight="1" thickBot="1" x14ac:dyDescent="0.3">
      <c r="A4" s="167" t="s">
        <v>57</v>
      </c>
      <c r="B4" s="168"/>
      <c r="C4" s="169"/>
      <c r="D4" s="178"/>
      <c r="E4" s="179"/>
      <c r="F4" s="179"/>
      <c r="G4" s="179"/>
      <c r="H4" s="180"/>
    </row>
    <row r="5" spans="1:9" ht="13.5" customHeight="1" thickBot="1" x14ac:dyDescent="0.3">
      <c r="A5" s="167" t="s">
        <v>58</v>
      </c>
      <c r="B5" s="168"/>
      <c r="C5" s="169"/>
      <c r="D5" s="178"/>
      <c r="E5" s="179"/>
      <c r="F5" s="179"/>
      <c r="G5" s="179"/>
      <c r="H5" s="180"/>
    </row>
    <row r="6" spans="1:9" ht="13.5" customHeight="1" thickBot="1" x14ac:dyDescent="0.3">
      <c r="A6" s="167" t="s">
        <v>80</v>
      </c>
      <c r="B6" s="176"/>
      <c r="C6" s="177"/>
      <c r="D6" s="178"/>
      <c r="E6" s="179"/>
      <c r="F6" s="179"/>
      <c r="G6" s="179"/>
      <c r="H6" s="180"/>
    </row>
    <row r="7" spans="1:9" ht="15.75" customHeight="1" thickBot="1" x14ac:dyDescent="0.3">
      <c r="A7" s="167" t="s">
        <v>49</v>
      </c>
      <c r="B7" s="168"/>
      <c r="C7" s="169"/>
      <c r="D7" s="198"/>
      <c r="E7" s="199"/>
      <c r="F7" s="199"/>
      <c r="G7" s="199"/>
      <c r="H7" s="200"/>
    </row>
    <row r="8" spans="1:9" ht="12.75" customHeight="1" thickBot="1" x14ac:dyDescent="0.3">
      <c r="A8" s="77"/>
    </row>
    <row r="10" spans="1:9" ht="16.2" thickBot="1" x14ac:dyDescent="0.3">
      <c r="A10" s="77"/>
    </row>
    <row r="11" spans="1:9" ht="31.5" customHeight="1" thickBot="1" x14ac:dyDescent="0.3">
      <c r="A11" s="167" t="s">
        <v>70</v>
      </c>
      <c r="B11" s="168"/>
      <c r="C11" s="169"/>
      <c r="D11" s="195"/>
      <c r="E11" s="196"/>
      <c r="F11" s="196"/>
      <c r="G11" s="196"/>
      <c r="H11" s="197"/>
      <c r="I11" s="78"/>
    </row>
    <row r="12" spans="1:9" ht="36" customHeight="1" x14ac:dyDescent="0.25">
      <c r="A12" s="173" t="s">
        <v>50</v>
      </c>
      <c r="B12" s="174"/>
      <c r="C12" s="174"/>
      <c r="D12" s="174"/>
      <c r="E12" s="174"/>
      <c r="F12" s="174"/>
      <c r="G12" s="174"/>
      <c r="H12" s="174"/>
      <c r="I12" s="78"/>
    </row>
    <row r="13" spans="1:9" ht="36" customHeight="1" x14ac:dyDescent="0.25">
      <c r="A13" s="79"/>
      <c r="B13" s="80"/>
      <c r="C13" s="80"/>
      <c r="D13" s="80"/>
      <c r="E13" s="80"/>
      <c r="F13" s="80"/>
      <c r="G13" s="80"/>
      <c r="H13" s="80"/>
      <c r="I13" s="78"/>
    </row>
    <row r="14" spans="1:9" ht="14.25" customHeight="1" x14ac:dyDescent="0.25">
      <c r="A14" s="170">
        <v>1</v>
      </c>
      <c r="B14" s="170"/>
      <c r="C14" s="170"/>
      <c r="D14" s="175" t="s">
        <v>51</v>
      </c>
      <c r="E14" s="175"/>
      <c r="F14" s="175"/>
      <c r="G14" s="175"/>
      <c r="H14" s="175"/>
    </row>
    <row r="15" spans="1:9" ht="29.25" customHeight="1" thickBot="1" x14ac:dyDescent="0.3">
      <c r="A15" s="171">
        <v>2</v>
      </c>
      <c r="B15" s="171"/>
      <c r="C15" s="171"/>
      <c r="D15" s="172" t="s">
        <v>52</v>
      </c>
      <c r="E15" s="172"/>
      <c r="F15" s="172"/>
      <c r="G15" s="172"/>
      <c r="H15" s="172"/>
    </row>
    <row r="16" spans="1:9" ht="14.25" customHeight="1" x14ac:dyDescent="0.25">
      <c r="A16" s="181">
        <v>3</v>
      </c>
      <c r="B16" s="182"/>
      <c r="C16" s="182"/>
      <c r="D16" s="183" t="s">
        <v>53</v>
      </c>
      <c r="E16" s="183"/>
      <c r="F16" s="183"/>
      <c r="G16" s="183"/>
      <c r="H16" s="184"/>
    </row>
    <row r="17" spans="1:8" ht="32.25" customHeight="1" x14ac:dyDescent="0.25">
      <c r="A17" s="185">
        <v>4</v>
      </c>
      <c r="B17" s="186"/>
      <c r="C17" s="186"/>
      <c r="D17" s="187" t="s">
        <v>54</v>
      </c>
      <c r="E17" s="187"/>
      <c r="F17" s="187"/>
      <c r="G17" s="187"/>
      <c r="H17" s="188"/>
    </row>
    <row r="18" spans="1:8" ht="14.25" customHeight="1" thickBot="1" x14ac:dyDescent="0.3">
      <c r="A18" s="189">
        <v>5</v>
      </c>
      <c r="B18" s="190"/>
      <c r="C18" s="190"/>
      <c r="D18" s="191" t="s">
        <v>55</v>
      </c>
      <c r="E18" s="191"/>
      <c r="F18" s="191"/>
      <c r="G18" s="191"/>
      <c r="H18" s="192"/>
    </row>
    <row r="19" spans="1:8" ht="14.25" customHeight="1" x14ac:dyDescent="0.25">
      <c r="A19" s="165">
        <v>6</v>
      </c>
      <c r="B19" s="165"/>
      <c r="C19" s="165"/>
      <c r="D19" s="166" t="s">
        <v>56</v>
      </c>
      <c r="E19" s="166"/>
      <c r="F19" s="166"/>
      <c r="G19" s="166"/>
      <c r="H19" s="166"/>
    </row>
    <row r="20" spans="1:8" x14ac:dyDescent="0.25">
      <c r="A20" s="165">
        <v>7</v>
      </c>
      <c r="B20" s="165"/>
      <c r="C20" s="165"/>
      <c r="D20" s="166" t="s">
        <v>96</v>
      </c>
      <c r="E20" s="166"/>
      <c r="F20" s="166"/>
      <c r="G20" s="166"/>
      <c r="H20" s="166"/>
    </row>
  </sheetData>
  <sheetProtection algorithmName="SHA-512" hashValue="L0z2SF3+0iU1pJL4Iulh1NicSW6MqlO9iwwzcwKcluflq0od6+gZNRVDd5f06lOeV5ttp6JfUyQy259A6LKvlw==" saltValue="7sspqdQ2w4Cwo/mzQmsO5g==" spinCount="100000" sheet="1" selectLockedCells="1"/>
  <mergeCells count="28"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1"/>
  <sheetViews>
    <sheetView showGridLines="0" topLeftCell="A23" zoomScaleNormal="100" workbookViewId="0">
      <selection activeCell="E35" sqref="E35"/>
    </sheetView>
  </sheetViews>
  <sheetFormatPr defaultColWidth="9.109375" defaultRowHeight="13.8" x14ac:dyDescent="0.25"/>
  <cols>
    <col min="1" max="1" width="9.109375" style="36"/>
    <col min="2" max="2" width="13.5546875" style="36" customWidth="1"/>
    <col min="3" max="3" width="18.88671875" style="36" customWidth="1"/>
    <col min="4" max="4" width="15.5546875" style="36" customWidth="1"/>
    <col min="5" max="5" width="17.33203125" style="36" customWidth="1"/>
    <col min="6" max="6" width="15.109375" style="36" customWidth="1"/>
    <col min="7" max="7" width="5.88671875" style="36" customWidth="1"/>
    <col min="8" max="12" width="12.33203125" style="36" customWidth="1"/>
    <col min="13" max="13" width="11.6640625" style="36" customWidth="1"/>
    <col min="14" max="16384" width="9.109375" style="36"/>
  </cols>
  <sheetData>
    <row r="1" spans="2:13" ht="14.4" thickBot="1" x14ac:dyDescent="0.3">
      <c r="B1" s="227" t="s">
        <v>25</v>
      </c>
      <c r="C1" s="228"/>
      <c r="D1" s="30">
        <f>Anagrafica!F27</f>
        <v>0</v>
      </c>
    </row>
    <row r="2" spans="2:13" s="86" customFormat="1" ht="3.75" customHeight="1" thickBot="1" x14ac:dyDescent="0.3">
      <c r="B2" s="31"/>
      <c r="C2" s="31"/>
      <c r="D2" s="32"/>
    </row>
    <row r="3" spans="2:13" s="86" customFormat="1" ht="14.4" thickBot="1" x14ac:dyDescent="0.3">
      <c r="B3" s="227" t="s">
        <v>36</v>
      </c>
      <c r="C3" s="228"/>
      <c r="D3" s="30">
        <f>'Dati località'!D7</f>
        <v>0</v>
      </c>
    </row>
    <row r="4" spans="2:13" ht="14.4" thickBot="1" x14ac:dyDescent="0.3"/>
    <row r="5" spans="2:13" ht="14.4" thickBot="1" x14ac:dyDescent="0.3">
      <c r="B5" s="236" t="s">
        <v>106</v>
      </c>
      <c r="C5" s="237"/>
      <c r="D5" s="237"/>
      <c r="E5" s="237"/>
      <c r="F5" s="237"/>
      <c r="G5" s="237"/>
      <c r="H5" s="237"/>
      <c r="I5" s="238"/>
      <c r="J5" s="238"/>
      <c r="K5" s="238"/>
      <c r="L5" s="239"/>
      <c r="M5" s="87"/>
    </row>
    <row r="6" spans="2:13" ht="14.4" thickBot="1" x14ac:dyDescent="0.3">
      <c r="B6" s="236" t="s">
        <v>73</v>
      </c>
      <c r="C6" s="237"/>
      <c r="D6" s="237"/>
      <c r="E6" s="237"/>
      <c r="F6" s="237"/>
      <c r="G6" s="237"/>
      <c r="H6" s="237"/>
      <c r="I6" s="240"/>
      <c r="J6" s="240"/>
      <c r="K6" s="240"/>
      <c r="L6" s="241"/>
    </row>
    <row r="7" spans="2:13" ht="14.4" thickBot="1" x14ac:dyDescent="0.3">
      <c r="B7" s="242" t="s">
        <v>111</v>
      </c>
      <c r="C7" s="243"/>
      <c r="D7" s="243"/>
      <c r="E7" s="243"/>
      <c r="F7" s="243"/>
      <c r="G7" s="243"/>
      <c r="H7" s="243"/>
      <c r="I7" s="238"/>
      <c r="J7" s="238"/>
      <c r="K7" s="238"/>
      <c r="L7" s="239"/>
      <c r="M7" s="34"/>
    </row>
    <row r="8" spans="2:13" ht="14.4" thickBot="1" x14ac:dyDescent="0.3">
      <c r="B8" s="242" t="s">
        <v>99</v>
      </c>
      <c r="C8" s="243"/>
      <c r="D8" s="243"/>
      <c r="E8" s="243"/>
      <c r="F8" s="243"/>
      <c r="G8" s="243"/>
      <c r="H8" s="243"/>
      <c r="I8" s="238"/>
      <c r="J8" s="238"/>
      <c r="K8" s="238"/>
      <c r="L8" s="239"/>
      <c r="M8" s="34"/>
    </row>
    <row r="9" spans="2:13" x14ac:dyDescent="0.25">
      <c r="B9" s="35"/>
      <c r="C9" s="35"/>
      <c r="D9" s="35"/>
      <c r="E9" s="35"/>
      <c r="F9" s="35"/>
      <c r="G9" s="35"/>
      <c r="H9" s="35"/>
      <c r="I9" s="34"/>
      <c r="J9" s="34"/>
      <c r="K9" s="34"/>
      <c r="L9" s="34"/>
      <c r="M9" s="34"/>
    </row>
    <row r="10" spans="2:13" ht="14.4" thickBot="1" x14ac:dyDescent="0.3">
      <c r="B10" s="225" t="s">
        <v>85</v>
      </c>
      <c r="C10" s="226"/>
      <c r="D10" s="226"/>
      <c r="E10" s="226"/>
      <c r="F10" s="226"/>
      <c r="G10" s="35"/>
      <c r="H10" s="35"/>
      <c r="I10" s="35"/>
      <c r="J10" s="35"/>
      <c r="K10" s="35"/>
      <c r="L10" s="35"/>
      <c r="M10" s="35"/>
    </row>
    <row r="11" spans="2:13" ht="15.6" thickBot="1" x14ac:dyDescent="0.3">
      <c r="B11" s="220" t="s">
        <v>107</v>
      </c>
      <c r="C11" s="221"/>
      <c r="D11" s="221"/>
      <c r="E11" s="221"/>
      <c r="F11" s="222"/>
      <c r="H11" s="211" t="s">
        <v>112</v>
      </c>
      <c r="I11" s="212"/>
      <c r="J11" s="212"/>
      <c r="K11" s="212"/>
      <c r="L11" s="213"/>
    </row>
    <row r="12" spans="2:13" ht="28.2" thickBot="1" x14ac:dyDescent="0.3">
      <c r="B12" s="223" t="s">
        <v>71</v>
      </c>
      <c r="C12" s="224"/>
      <c r="D12" s="89" t="s">
        <v>101</v>
      </c>
      <c r="E12" s="89" t="s">
        <v>102</v>
      </c>
      <c r="F12" s="90" t="s">
        <v>103</v>
      </c>
      <c r="G12" s="88"/>
      <c r="H12" s="214"/>
      <c r="I12" s="215"/>
      <c r="J12" s="215"/>
      <c r="K12" s="215"/>
      <c r="L12" s="216"/>
    </row>
    <row r="13" spans="2:13" ht="14.4" thickBot="1" x14ac:dyDescent="0.3">
      <c r="B13" s="229"/>
      <c r="C13" s="230"/>
      <c r="D13" s="91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91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92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93"/>
      <c r="H13" s="214"/>
      <c r="I13" s="215"/>
      <c r="J13" s="215"/>
      <c r="K13" s="215"/>
      <c r="L13" s="216"/>
    </row>
    <row r="14" spans="2:13" ht="14.4" thickBot="1" x14ac:dyDescent="0.3">
      <c r="B14" s="231" t="s">
        <v>9</v>
      </c>
      <c r="C14" s="232"/>
      <c r="D14" s="94">
        <f>D13*$B$13</f>
        <v>0</v>
      </c>
      <c r="E14" s="94">
        <f>E13*$B$13</f>
        <v>0</v>
      </c>
      <c r="F14" s="94">
        <f>F13*$B$13</f>
        <v>0</v>
      </c>
      <c r="H14" s="214"/>
      <c r="I14" s="215"/>
      <c r="J14" s="215"/>
      <c r="K14" s="215"/>
      <c r="L14" s="216"/>
    </row>
    <row r="15" spans="2:13" ht="25.5" customHeight="1" thickBot="1" x14ac:dyDescent="0.3">
      <c r="B15" s="208" t="s">
        <v>29</v>
      </c>
      <c r="C15" s="209"/>
      <c r="D15" s="233">
        <f>D14+E14+F14</f>
        <v>0</v>
      </c>
      <c r="E15" s="234"/>
      <c r="F15" s="235"/>
      <c r="H15" s="217"/>
      <c r="I15" s="218"/>
      <c r="J15" s="218"/>
      <c r="K15" s="218"/>
      <c r="L15" s="219"/>
    </row>
    <row r="16" spans="2:13" ht="16.5" customHeight="1" x14ac:dyDescent="0.25">
      <c r="B16" s="95"/>
      <c r="C16" s="95"/>
      <c r="D16" s="85"/>
      <c r="E16" s="85"/>
      <c r="F16" s="85"/>
    </row>
    <row r="17" spans="2:13" ht="14.4" thickBot="1" x14ac:dyDescent="0.3">
      <c r="B17" s="225" t="s">
        <v>86</v>
      </c>
      <c r="C17" s="226"/>
      <c r="D17" s="226"/>
      <c r="E17" s="226"/>
      <c r="F17" s="226"/>
    </row>
    <row r="18" spans="2:13" ht="25.5" customHeight="1" thickBot="1" x14ac:dyDescent="0.3">
      <c r="B18" s="220" t="s">
        <v>107</v>
      </c>
      <c r="C18" s="221"/>
      <c r="D18" s="221"/>
      <c r="E18" s="221"/>
      <c r="F18" s="222"/>
    </row>
    <row r="19" spans="2:13" ht="28.2" thickBot="1" x14ac:dyDescent="0.3">
      <c r="B19" s="223" t="s">
        <v>71</v>
      </c>
      <c r="C19" s="224"/>
      <c r="D19" s="89" t="s">
        <v>101</v>
      </c>
      <c r="E19" s="89" t="s">
        <v>102</v>
      </c>
      <c r="F19" s="90" t="s">
        <v>103</v>
      </c>
    </row>
    <row r="20" spans="2:13" ht="14.4" thickBot="1" x14ac:dyDescent="0.3">
      <c r="B20" s="229"/>
      <c r="C20" s="230"/>
      <c r="D20" s="91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91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92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</row>
    <row r="21" spans="2:13" ht="15" customHeight="1" thickBot="1" x14ac:dyDescent="0.3">
      <c r="B21" s="231" t="s">
        <v>9</v>
      </c>
      <c r="C21" s="232"/>
      <c r="D21" s="94">
        <f>D20*$B$20</f>
        <v>0</v>
      </c>
      <c r="E21" s="94">
        <f>E20*$B$20</f>
        <v>0</v>
      </c>
      <c r="F21" s="94">
        <f>F20*$B$20</f>
        <v>0</v>
      </c>
    </row>
    <row r="22" spans="2:13" ht="30" customHeight="1" thickBot="1" x14ac:dyDescent="0.3">
      <c r="B22" s="208" t="s">
        <v>29</v>
      </c>
      <c r="C22" s="209"/>
      <c r="D22" s="233">
        <f>D21+E21+F21</f>
        <v>0</v>
      </c>
      <c r="E22" s="234"/>
      <c r="F22" s="235"/>
    </row>
    <row r="23" spans="2:13" x14ac:dyDescent="0.25">
      <c r="B23" s="95"/>
      <c r="C23" s="95"/>
      <c r="D23" s="85"/>
      <c r="E23" s="85"/>
      <c r="F23" s="85"/>
    </row>
    <row r="24" spans="2:13" ht="14.4" thickBot="1" x14ac:dyDescent="0.3">
      <c r="B24" s="225" t="s">
        <v>87</v>
      </c>
      <c r="C24" s="226"/>
      <c r="D24" s="226"/>
      <c r="E24" s="226"/>
      <c r="F24" s="226"/>
    </row>
    <row r="25" spans="2:13" ht="15.6" thickBot="1" x14ac:dyDescent="0.3">
      <c r="B25" s="220" t="s">
        <v>107</v>
      </c>
      <c r="C25" s="221"/>
      <c r="D25" s="221"/>
      <c r="E25" s="221"/>
      <c r="F25" s="222"/>
    </row>
    <row r="26" spans="2:13" ht="28.2" thickBot="1" x14ac:dyDescent="0.3">
      <c r="B26" s="223" t="s">
        <v>71</v>
      </c>
      <c r="C26" s="224"/>
      <c r="D26" s="89" t="s">
        <v>101</v>
      </c>
      <c r="E26" s="89" t="s">
        <v>102</v>
      </c>
      <c r="F26" s="90" t="s">
        <v>103</v>
      </c>
    </row>
    <row r="27" spans="2:13" ht="14.4" thickBot="1" x14ac:dyDescent="0.3">
      <c r="B27" s="229"/>
      <c r="C27" s="230"/>
      <c r="D27" s="91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91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92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</row>
    <row r="28" spans="2:13" ht="14.4" thickBot="1" x14ac:dyDescent="0.3">
      <c r="B28" s="231" t="s">
        <v>9</v>
      </c>
      <c r="C28" s="232"/>
      <c r="D28" s="110">
        <f>D27*$B$27</f>
        <v>0</v>
      </c>
      <c r="E28" s="110">
        <f>E27*$B$27</f>
        <v>0</v>
      </c>
      <c r="F28" s="110">
        <f>F27*$B$27</f>
        <v>0</v>
      </c>
    </row>
    <row r="29" spans="2:13" ht="30" customHeight="1" thickBot="1" x14ac:dyDescent="0.3">
      <c r="B29" s="208" t="s">
        <v>29</v>
      </c>
      <c r="C29" s="209"/>
      <c r="D29" s="233">
        <f>D28+E28+F28</f>
        <v>0</v>
      </c>
      <c r="E29" s="234"/>
      <c r="F29" s="235"/>
    </row>
    <row r="30" spans="2:13" ht="15" customHeight="1" x14ac:dyDescent="0.25">
      <c r="B30" s="35"/>
      <c r="C30" s="35"/>
      <c r="D30" s="35"/>
      <c r="E30" s="35"/>
      <c r="F30" s="35"/>
    </row>
    <row r="31" spans="2:13" ht="14.4" thickBot="1" x14ac:dyDescent="0.3">
      <c r="B31" s="35"/>
      <c r="C31" s="35"/>
      <c r="D31" s="35"/>
      <c r="E31" s="35"/>
      <c r="F31" s="35"/>
    </row>
    <row r="32" spans="2:13" ht="15.6" thickBot="1" x14ac:dyDescent="0.3">
      <c r="B32" s="220" t="s">
        <v>108</v>
      </c>
      <c r="C32" s="221"/>
      <c r="D32" s="221"/>
      <c r="E32" s="221"/>
      <c r="F32" s="222"/>
      <c r="J32" s="97"/>
      <c r="K32" s="97"/>
      <c r="L32" s="97"/>
      <c r="M32" s="97"/>
    </row>
    <row r="33" spans="2:11" ht="28.2" thickBot="1" x14ac:dyDescent="0.3">
      <c r="B33" s="37" t="s">
        <v>0</v>
      </c>
      <c r="C33" s="38" t="s">
        <v>10</v>
      </c>
      <c r="D33" s="39" t="s">
        <v>13</v>
      </c>
      <c r="E33" s="40" t="s">
        <v>72</v>
      </c>
      <c r="F33" s="41" t="s">
        <v>11</v>
      </c>
      <c r="I33" s="97"/>
      <c r="J33" s="97"/>
      <c r="K33" s="97"/>
    </row>
    <row r="34" spans="2:11" x14ac:dyDescent="0.25">
      <c r="B34" s="111">
        <v>1</v>
      </c>
      <c r="C34" s="112" t="s">
        <v>1</v>
      </c>
      <c r="D34" s="113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14"/>
      <c r="F34" s="115">
        <f t="shared" ref="F34:F41" si="0">D34*E34/100</f>
        <v>0</v>
      </c>
      <c r="I34" s="97"/>
      <c r="J34" s="97"/>
      <c r="K34" s="97"/>
    </row>
    <row r="35" spans="2:11" x14ac:dyDescent="0.25">
      <c r="B35" s="116">
        <v>2</v>
      </c>
      <c r="C35" s="99" t="s">
        <v>2</v>
      </c>
      <c r="D35" s="100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01"/>
      <c r="F35" s="98">
        <f t="shared" si="0"/>
        <v>0</v>
      </c>
      <c r="I35" s="97"/>
      <c r="J35" s="97"/>
      <c r="K35" s="97"/>
    </row>
    <row r="36" spans="2:11" x14ac:dyDescent="0.25">
      <c r="B36" s="116">
        <v>3</v>
      </c>
      <c r="C36" s="99" t="s">
        <v>3</v>
      </c>
      <c r="D36" s="100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01"/>
      <c r="F36" s="98">
        <f t="shared" si="0"/>
        <v>0</v>
      </c>
      <c r="I36" s="97"/>
      <c r="J36" s="97"/>
      <c r="K36" s="97"/>
    </row>
    <row r="37" spans="2:11" x14ac:dyDescent="0.25">
      <c r="B37" s="116">
        <v>4</v>
      </c>
      <c r="C37" s="99" t="s">
        <v>4</v>
      </c>
      <c r="D37" s="100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01"/>
      <c r="F37" s="98">
        <f t="shared" si="0"/>
        <v>0</v>
      </c>
      <c r="I37" s="97"/>
      <c r="J37" s="97"/>
      <c r="K37" s="97"/>
    </row>
    <row r="38" spans="2:11" x14ac:dyDescent="0.25">
      <c r="B38" s="116">
        <v>5</v>
      </c>
      <c r="C38" s="99" t="s">
        <v>5</v>
      </c>
      <c r="D38" s="100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01"/>
      <c r="F38" s="98">
        <f t="shared" si="0"/>
        <v>0</v>
      </c>
      <c r="I38" s="97"/>
      <c r="J38" s="97"/>
      <c r="K38" s="97"/>
    </row>
    <row r="39" spans="2:11" x14ac:dyDescent="0.25">
      <c r="B39" s="116">
        <v>6</v>
      </c>
      <c r="C39" s="99" t="s">
        <v>6</v>
      </c>
      <c r="D39" s="100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01"/>
      <c r="F39" s="98">
        <f t="shared" si="0"/>
        <v>0</v>
      </c>
    </row>
    <row r="40" spans="2:11" x14ac:dyDescent="0.25">
      <c r="B40" s="116">
        <v>7</v>
      </c>
      <c r="C40" s="99" t="s">
        <v>7</v>
      </c>
      <c r="D40" s="100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01"/>
      <c r="F40" s="98">
        <f t="shared" si="0"/>
        <v>0</v>
      </c>
    </row>
    <row r="41" spans="2:11" ht="14.4" thickBot="1" x14ac:dyDescent="0.3">
      <c r="B41" s="117">
        <v>8</v>
      </c>
      <c r="C41" s="118" t="s">
        <v>8</v>
      </c>
      <c r="D41" s="119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20"/>
      <c r="F41" s="121">
        <f t="shared" si="0"/>
        <v>0</v>
      </c>
    </row>
    <row r="42" spans="2:11" ht="29.25" customHeight="1" thickBot="1" x14ac:dyDescent="0.3">
      <c r="B42" s="205" t="s">
        <v>29</v>
      </c>
      <c r="C42" s="206"/>
      <c r="D42" s="207"/>
      <c r="E42" s="102"/>
      <c r="F42" s="71">
        <f>SUM(F34:F41)</f>
        <v>0</v>
      </c>
      <c r="G42" s="85"/>
      <c r="H42" s="85"/>
    </row>
    <row r="43" spans="2:11" ht="10.5" customHeight="1" x14ac:dyDescent="0.25">
      <c r="B43" s="103"/>
      <c r="C43" s="103"/>
      <c r="D43" s="103"/>
      <c r="E43" s="104"/>
      <c r="F43" s="105"/>
      <c r="G43" s="85"/>
      <c r="H43" s="85"/>
    </row>
    <row r="44" spans="2:11" ht="22.5" customHeight="1" x14ac:dyDescent="0.25">
      <c r="B44" s="210" t="s">
        <v>113</v>
      </c>
      <c r="C44" s="210"/>
      <c r="D44" s="210"/>
      <c r="E44" s="210"/>
      <c r="F44" s="210"/>
      <c r="G44" s="210"/>
      <c r="H44" s="210"/>
      <c r="I44" s="210"/>
    </row>
    <row r="45" spans="2:11" ht="14.4" thickBot="1" x14ac:dyDescent="0.3"/>
    <row r="46" spans="2:11" ht="14.4" thickBot="1" x14ac:dyDescent="0.3">
      <c r="B46" s="203" t="s">
        <v>17</v>
      </c>
      <c r="C46" s="204"/>
      <c r="F46" s="96"/>
      <c r="G46" s="96"/>
    </row>
    <row r="47" spans="2:11" x14ac:dyDescent="0.25">
      <c r="B47" s="201"/>
      <c r="C47" s="42" t="s">
        <v>114</v>
      </c>
    </row>
    <row r="48" spans="2:11" ht="14.4" thickBot="1" x14ac:dyDescent="0.3">
      <c r="B48" s="202"/>
      <c r="C48" s="43" t="s">
        <v>11</v>
      </c>
    </row>
    <row r="49" spans="2:3" x14ac:dyDescent="0.25">
      <c r="B49" s="106" t="s">
        <v>74</v>
      </c>
      <c r="C49" s="44">
        <f>ROUND(D15+D22+D29,2)</f>
        <v>0</v>
      </c>
    </row>
    <row r="50" spans="2:3" x14ac:dyDescent="0.25">
      <c r="B50" s="107" t="s">
        <v>75</v>
      </c>
      <c r="C50" s="45">
        <f>ROUND(F42,2)</f>
        <v>0</v>
      </c>
    </row>
    <row r="51" spans="2:3" ht="14.4" thickBot="1" x14ac:dyDescent="0.3">
      <c r="B51" s="108" t="s">
        <v>60</v>
      </c>
      <c r="C51" s="46">
        <f>SUM(C49:C50)</f>
        <v>0</v>
      </c>
    </row>
  </sheetData>
  <sheetProtection algorithmName="SHA-512" hashValue="BdBc20bohXMf4RYqCvPy8d02CCLQGXoALbubewWq8rOGjbIzxtqoG6K3Lqus9hy1eomVv7WWKU6uG5gzZBRRkg==" saltValue="BNMwHV7TslKnhCOdFatRFw==" spinCount="100000" sheet="1" selectLockedCells="1"/>
  <mergeCells count="33">
    <mergeCell ref="B10:F10"/>
    <mergeCell ref="B14:C14"/>
    <mergeCell ref="B27:C27"/>
    <mergeCell ref="B29:C29"/>
    <mergeCell ref="B20:C20"/>
    <mergeCell ref="B21:C21"/>
    <mergeCell ref="D29:F29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topLeftCell="A10" zoomScaleNormal="100" workbookViewId="0">
      <selection activeCell="K14" sqref="K14"/>
    </sheetView>
  </sheetViews>
  <sheetFormatPr defaultColWidth="9.109375" defaultRowHeight="13.8" x14ac:dyDescent="0.25"/>
  <cols>
    <col min="1" max="1" width="9.109375" style="47"/>
    <col min="2" max="2" width="13.5546875" style="47" customWidth="1"/>
    <col min="3" max="3" width="10.33203125" style="47" customWidth="1"/>
    <col min="4" max="4" width="9.109375" style="47"/>
    <col min="5" max="5" width="18" style="47" customWidth="1"/>
    <col min="6" max="6" width="29.33203125" style="47" customWidth="1"/>
    <col min="7" max="7" width="6.109375" style="47" customWidth="1"/>
    <col min="8" max="8" width="9.109375" style="47"/>
    <col min="9" max="9" width="14.6640625" style="47" customWidth="1"/>
    <col min="10" max="10" width="9.5546875" style="47" bestFit="1" customWidth="1"/>
    <col min="11" max="11" width="9.109375" style="47"/>
    <col min="12" max="12" width="18" style="47" customWidth="1"/>
    <col min="13" max="13" width="29.33203125" style="47" customWidth="1"/>
    <col min="14" max="16384" width="9.109375" style="47"/>
  </cols>
  <sheetData>
    <row r="1" spans="1:13" ht="14.4" thickBot="1" x14ac:dyDescent="0.3">
      <c r="A1" s="227" t="s">
        <v>25</v>
      </c>
      <c r="B1" s="228"/>
      <c r="C1" s="72"/>
      <c r="D1" s="30">
        <f>Anagrafica!F27</f>
        <v>0</v>
      </c>
    </row>
    <row r="2" spans="1:13" s="33" customFormat="1" ht="3.75" customHeight="1" thickBot="1" x14ac:dyDescent="0.25">
      <c r="A2" s="31"/>
      <c r="B2" s="31"/>
      <c r="C2" s="31"/>
      <c r="D2" s="32"/>
    </row>
    <row r="3" spans="1:13" s="33" customFormat="1" ht="14.4" thickBot="1" x14ac:dyDescent="0.25">
      <c r="A3" s="227" t="s">
        <v>36</v>
      </c>
      <c r="B3" s="228"/>
      <c r="C3" s="72"/>
      <c r="D3" s="30">
        <f>'Dati località'!D7</f>
        <v>0</v>
      </c>
    </row>
    <row r="4" spans="1:13" ht="14.4" thickBot="1" x14ac:dyDescent="0.3"/>
    <row r="5" spans="1:13" ht="13.5" customHeight="1" thickBot="1" x14ac:dyDescent="0.3">
      <c r="A5" s="236" t="s">
        <v>109</v>
      </c>
      <c r="B5" s="237"/>
      <c r="C5" s="237"/>
      <c r="D5" s="237"/>
      <c r="E5" s="237"/>
      <c r="F5" s="263"/>
    </row>
    <row r="6" spans="1:13" ht="39.75" customHeight="1" thickBot="1" x14ac:dyDescent="0.3">
      <c r="A6" s="236" t="s">
        <v>23</v>
      </c>
      <c r="B6" s="237"/>
      <c r="C6" s="237"/>
      <c r="D6" s="237"/>
      <c r="E6" s="237"/>
      <c r="F6" s="263"/>
    </row>
    <row r="7" spans="1:13" ht="87" customHeight="1" thickBot="1" x14ac:dyDescent="0.3">
      <c r="A7" s="264" t="s">
        <v>98</v>
      </c>
      <c r="B7" s="243"/>
      <c r="C7" s="243"/>
      <c r="D7" s="243"/>
      <c r="E7" s="243"/>
      <c r="F7" s="265"/>
    </row>
    <row r="8" spans="1:13" ht="25.5" customHeight="1" thickBot="1" x14ac:dyDescent="0.3">
      <c r="A8" s="242" t="s">
        <v>24</v>
      </c>
      <c r="B8" s="243"/>
      <c r="C8" s="243"/>
      <c r="D8" s="243"/>
      <c r="E8" s="243"/>
      <c r="F8" s="265"/>
    </row>
    <row r="9" spans="1:13" ht="21" customHeight="1" x14ac:dyDescent="0.25"/>
    <row r="10" spans="1:13" ht="21" customHeight="1" thickBot="1" x14ac:dyDescent="0.3">
      <c r="A10" s="35"/>
      <c r="B10" s="35"/>
      <c r="C10" s="35"/>
      <c r="D10" s="35"/>
      <c r="E10" s="35"/>
      <c r="F10" s="35"/>
    </row>
    <row r="11" spans="1:13" ht="13.5" customHeight="1" thickBot="1" x14ac:dyDescent="0.3">
      <c r="A11" s="247" t="s">
        <v>115</v>
      </c>
      <c r="B11" s="248"/>
      <c r="C11" s="248"/>
      <c r="D11" s="248"/>
      <c r="E11" s="248"/>
      <c r="F11" s="249"/>
      <c r="H11" s="247" t="s">
        <v>115</v>
      </c>
      <c r="I11" s="248"/>
      <c r="J11" s="248"/>
      <c r="K11" s="248"/>
      <c r="L11" s="248"/>
      <c r="M11" s="249"/>
    </row>
    <row r="12" spans="1:13" ht="38.25" customHeight="1" thickBot="1" x14ac:dyDescent="0.3">
      <c r="A12" s="250" t="s">
        <v>92</v>
      </c>
      <c r="B12" s="251"/>
      <c r="C12" s="251"/>
      <c r="D12" s="251"/>
      <c r="E12" s="251"/>
      <c r="F12" s="252"/>
      <c r="H12" s="250" t="s">
        <v>92</v>
      </c>
      <c r="I12" s="251"/>
      <c r="J12" s="251"/>
      <c r="K12" s="251"/>
      <c r="L12" s="251"/>
      <c r="M12" s="252"/>
    </row>
    <row r="13" spans="1:13" ht="51" customHeight="1" x14ac:dyDescent="0.25">
      <c r="A13" s="253" t="s">
        <v>89</v>
      </c>
      <c r="B13" s="254"/>
      <c r="C13" s="255"/>
      <c r="D13" s="123" t="s">
        <v>20</v>
      </c>
      <c r="E13" s="123" t="s">
        <v>21</v>
      </c>
      <c r="F13" s="124" t="s">
        <v>19</v>
      </c>
      <c r="H13" s="253" t="s">
        <v>89</v>
      </c>
      <c r="I13" s="254"/>
      <c r="J13" s="255"/>
      <c r="K13" s="123" t="s">
        <v>20</v>
      </c>
      <c r="L13" s="123" t="s">
        <v>21</v>
      </c>
      <c r="M13" s="124" t="s">
        <v>19</v>
      </c>
    </row>
    <row r="14" spans="1:13" ht="27.6" x14ac:dyDescent="0.25">
      <c r="A14" s="256" t="s">
        <v>22</v>
      </c>
      <c r="B14" s="260"/>
      <c r="C14" s="73" t="s">
        <v>91</v>
      </c>
      <c r="D14" s="48"/>
      <c r="E14" s="49"/>
      <c r="F14" s="50">
        <f>ROUND(E14*D14,2)</f>
        <v>0</v>
      </c>
      <c r="H14" s="256" t="s">
        <v>22</v>
      </c>
      <c r="I14" s="260"/>
      <c r="J14" s="73" t="s">
        <v>91</v>
      </c>
      <c r="K14" s="48"/>
      <c r="L14" s="49"/>
      <c r="M14" s="50">
        <f>ROUND(L14*K14,2)</f>
        <v>0</v>
      </c>
    </row>
    <row r="15" spans="1:13" x14ac:dyDescent="0.25">
      <c r="A15" s="261"/>
      <c r="B15" s="262"/>
      <c r="C15" s="73" t="s">
        <v>90</v>
      </c>
      <c r="D15" s="48"/>
      <c r="E15" s="49"/>
      <c r="F15" s="50">
        <f t="shared" ref="F15:F21" si="0">ROUND(E15*D15,2)</f>
        <v>0</v>
      </c>
      <c r="H15" s="261"/>
      <c r="I15" s="262"/>
      <c r="J15" s="73" t="s">
        <v>90</v>
      </c>
      <c r="K15" s="48"/>
      <c r="L15" s="49"/>
      <c r="M15" s="50">
        <f t="shared" ref="M15:M21" si="1">ROUND(L15*K15,2)</f>
        <v>0</v>
      </c>
    </row>
    <row r="16" spans="1:13" ht="27.6" x14ac:dyDescent="0.25">
      <c r="A16" s="256" t="s">
        <v>27</v>
      </c>
      <c r="B16" s="260"/>
      <c r="C16" s="73" t="s">
        <v>91</v>
      </c>
      <c r="D16" s="48"/>
      <c r="E16" s="49"/>
      <c r="F16" s="50">
        <f t="shared" si="0"/>
        <v>0</v>
      </c>
      <c r="H16" s="256" t="s">
        <v>27</v>
      </c>
      <c r="I16" s="260"/>
      <c r="J16" s="73" t="s">
        <v>91</v>
      </c>
      <c r="K16" s="48"/>
      <c r="L16" s="49"/>
      <c r="M16" s="50">
        <f t="shared" si="1"/>
        <v>0</v>
      </c>
    </row>
    <row r="17" spans="1:13" x14ac:dyDescent="0.25">
      <c r="A17" s="261"/>
      <c r="B17" s="262"/>
      <c r="C17" s="73" t="s">
        <v>90</v>
      </c>
      <c r="D17" s="48"/>
      <c r="E17" s="49"/>
      <c r="F17" s="50">
        <f t="shared" si="0"/>
        <v>0</v>
      </c>
      <c r="H17" s="261"/>
      <c r="I17" s="262"/>
      <c r="J17" s="73" t="s">
        <v>90</v>
      </c>
      <c r="K17" s="48"/>
      <c r="L17" s="49"/>
      <c r="M17" s="50">
        <f t="shared" si="1"/>
        <v>0</v>
      </c>
    </row>
    <row r="18" spans="1:13" ht="27.6" x14ac:dyDescent="0.25">
      <c r="A18" s="256" t="s">
        <v>26</v>
      </c>
      <c r="B18" s="260"/>
      <c r="C18" s="73" t="s">
        <v>91</v>
      </c>
      <c r="D18" s="48"/>
      <c r="E18" s="49"/>
      <c r="F18" s="50">
        <f t="shared" si="0"/>
        <v>0</v>
      </c>
      <c r="H18" s="256" t="s">
        <v>26</v>
      </c>
      <c r="I18" s="260"/>
      <c r="J18" s="73" t="s">
        <v>91</v>
      </c>
      <c r="K18" s="48"/>
      <c r="L18" s="49"/>
      <c r="M18" s="50">
        <f t="shared" si="1"/>
        <v>0</v>
      </c>
    </row>
    <row r="19" spans="1:13" x14ac:dyDescent="0.25">
      <c r="A19" s="261"/>
      <c r="B19" s="262"/>
      <c r="C19" s="73" t="s">
        <v>90</v>
      </c>
      <c r="D19" s="48"/>
      <c r="E19" s="49"/>
      <c r="F19" s="50">
        <f t="shared" si="0"/>
        <v>0</v>
      </c>
      <c r="H19" s="261"/>
      <c r="I19" s="262"/>
      <c r="J19" s="73" t="s">
        <v>90</v>
      </c>
      <c r="K19" s="48"/>
      <c r="L19" s="49"/>
      <c r="M19" s="50">
        <f t="shared" si="1"/>
        <v>0</v>
      </c>
    </row>
    <row r="20" spans="1:13" ht="27.6" x14ac:dyDescent="0.25">
      <c r="A20" s="256" t="s">
        <v>88</v>
      </c>
      <c r="B20" s="257"/>
      <c r="C20" s="73" t="s">
        <v>91</v>
      </c>
      <c r="D20" s="48"/>
      <c r="E20" s="49"/>
      <c r="F20" s="50">
        <f t="shared" si="0"/>
        <v>0</v>
      </c>
      <c r="H20" s="256" t="s">
        <v>88</v>
      </c>
      <c r="I20" s="257"/>
      <c r="J20" s="73" t="s">
        <v>91</v>
      </c>
      <c r="K20" s="48"/>
      <c r="L20" s="49"/>
      <c r="M20" s="50">
        <f t="shared" si="1"/>
        <v>0</v>
      </c>
    </row>
    <row r="21" spans="1:13" ht="14.4" thickBot="1" x14ac:dyDescent="0.3">
      <c r="A21" s="258"/>
      <c r="B21" s="259"/>
      <c r="C21" s="126" t="s">
        <v>90</v>
      </c>
      <c r="D21" s="48"/>
      <c r="E21" s="49"/>
      <c r="F21" s="125">
        <f t="shared" si="0"/>
        <v>0</v>
      </c>
      <c r="H21" s="258"/>
      <c r="I21" s="259"/>
      <c r="J21" s="126" t="s">
        <v>90</v>
      </c>
      <c r="K21" s="48"/>
      <c r="L21" s="49"/>
      <c r="M21" s="125">
        <f t="shared" si="1"/>
        <v>0</v>
      </c>
    </row>
    <row r="22" spans="1:13" ht="22.5" customHeight="1" thickBot="1" x14ac:dyDescent="0.3">
      <c r="A22" s="244" t="s">
        <v>30</v>
      </c>
      <c r="B22" s="245"/>
      <c r="C22" s="245"/>
      <c r="D22" s="245"/>
      <c r="E22" s="246"/>
      <c r="F22" s="122">
        <f>SUM(F14:F21)</f>
        <v>0</v>
      </c>
      <c r="H22" s="244" t="s">
        <v>30</v>
      </c>
      <c r="I22" s="245"/>
      <c r="J22" s="245"/>
      <c r="K22" s="245"/>
      <c r="L22" s="246"/>
      <c r="M22" s="122">
        <f>SUM(M14:M21)</f>
        <v>0</v>
      </c>
    </row>
    <row r="28" spans="1:13" x14ac:dyDescent="0.25">
      <c r="E28" s="47" t="s">
        <v>28</v>
      </c>
    </row>
  </sheetData>
  <sheetProtection algorithmName="SHA-512" hashValue="epJAduW82ZmpMoDBlHsCSeXNOtdwW/EkAMzlztlyBpyxKIDzW3Bu9YaSDYJFJDveJ/yeeRFGVBtQ+WEqe2T+KQ==" saltValue="RKjckU/pNf8W4B3sPgIv3A==" spinCount="100000" sheet="1" selectLockedCells="1"/>
  <mergeCells count="22">
    <mergeCell ref="A6:F6"/>
    <mergeCell ref="A7:F7"/>
    <mergeCell ref="A8:F8"/>
    <mergeCell ref="A1:B1"/>
    <mergeCell ref="A5:F5"/>
    <mergeCell ref="A3:B3"/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zoomScale="120" zoomScaleNormal="120" workbookViewId="0">
      <selection activeCell="A14" sqref="A14"/>
    </sheetView>
  </sheetViews>
  <sheetFormatPr defaultColWidth="25.33203125" defaultRowHeight="13.8" x14ac:dyDescent="0.3"/>
  <cols>
    <col min="1" max="1" width="32.33203125" style="54" customWidth="1"/>
    <col min="2" max="16384" width="25.33203125" style="54"/>
  </cols>
  <sheetData>
    <row r="1" spans="1:3" s="47" customFormat="1" ht="14.4" thickBot="1" x14ac:dyDescent="0.3">
      <c r="A1" s="51" t="s">
        <v>25</v>
      </c>
      <c r="B1" s="52">
        <f>Anagrafica!F27</f>
        <v>0</v>
      </c>
    </row>
    <row r="2" spans="1:3" s="33" customFormat="1" ht="8.25" customHeight="1" thickBot="1" x14ac:dyDescent="0.25">
      <c r="A2" s="31"/>
      <c r="B2" s="31"/>
      <c r="C2" s="53"/>
    </row>
    <row r="3" spans="1:3" s="33" customFormat="1" ht="14.4" thickBot="1" x14ac:dyDescent="0.25">
      <c r="A3" s="51" t="s">
        <v>36</v>
      </c>
      <c r="B3" s="52">
        <f>'Dati località'!D7</f>
        <v>0</v>
      </c>
    </row>
    <row r="4" spans="1:3" ht="14.4" thickBot="1" x14ac:dyDescent="0.35"/>
    <row r="5" spans="1:3" ht="23.25" customHeight="1" thickBot="1" x14ac:dyDescent="0.35">
      <c r="A5" s="266" t="s">
        <v>18</v>
      </c>
      <c r="B5" s="267"/>
    </row>
    <row r="6" spans="1:3" ht="17.25" customHeight="1" x14ac:dyDescent="0.3">
      <c r="A6" s="268" t="s">
        <v>114</v>
      </c>
      <c r="B6" s="269"/>
    </row>
    <row r="7" spans="1:3" x14ac:dyDescent="0.3">
      <c r="A7" s="55" t="s">
        <v>93</v>
      </c>
      <c r="B7" s="56">
        <f>'commi 8.1 a) e 9.1 a)'!C51</f>
        <v>0</v>
      </c>
    </row>
    <row r="8" spans="1:3" ht="42" thickBot="1" x14ac:dyDescent="0.35">
      <c r="A8" s="57" t="s">
        <v>94</v>
      </c>
      <c r="B8" s="58">
        <f>'art. 10'!F22+'art. 10'!M22</f>
        <v>0</v>
      </c>
    </row>
    <row r="9" spans="1:3" ht="28.2" thickBot="1" x14ac:dyDescent="0.35">
      <c r="A9" s="59" t="s">
        <v>31</v>
      </c>
      <c r="B9" s="60">
        <f>SUM(B7:B8)</f>
        <v>0</v>
      </c>
    </row>
  </sheetData>
  <sheetProtection algorithmName="SHA-512" hashValue="X2r/knFn8ci+4CVHepH1nIig1GPphDNow8sDsHS0lzEcqKqvit5cwi4yfAdLc2xZOrL48glUWEvOs4qQexKzmw==" saltValue="P4UV72yqNLJ8TaCxwAFLug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zoomScale="115" zoomScaleNormal="115" workbookViewId="0">
      <selection activeCell="F31" sqref="F31"/>
    </sheetView>
  </sheetViews>
  <sheetFormatPr defaultColWidth="9.109375" defaultRowHeight="13.8" x14ac:dyDescent="0.3"/>
  <cols>
    <col min="1" max="1" width="28.44140625" style="62" customWidth="1"/>
    <col min="2" max="4" width="20.33203125" style="62" customWidth="1"/>
    <col min="5" max="16384" width="9.109375" style="62"/>
  </cols>
  <sheetData>
    <row r="1" spans="1:7" ht="27" customHeight="1" x14ac:dyDescent="0.3">
      <c r="A1" s="61" t="s">
        <v>110</v>
      </c>
    </row>
    <row r="2" spans="1:7" ht="15" x14ac:dyDescent="0.35">
      <c r="A2" s="63" t="s">
        <v>95</v>
      </c>
      <c r="C2" s="63"/>
      <c r="E2" s="63"/>
      <c r="G2" s="63"/>
    </row>
    <row r="3" spans="1:7" x14ac:dyDescent="0.3">
      <c r="A3" s="63"/>
      <c r="B3" s="272" t="s">
        <v>84</v>
      </c>
      <c r="C3" s="273"/>
      <c r="D3" s="273"/>
      <c r="E3" s="63"/>
      <c r="G3" s="63"/>
    </row>
    <row r="4" spans="1:7" s="36" customFormat="1" ht="31.5" customHeight="1" x14ac:dyDescent="0.25">
      <c r="A4" s="81"/>
      <c r="B4" s="140" t="s">
        <v>81</v>
      </c>
      <c r="C4" s="140" t="s">
        <v>82</v>
      </c>
      <c r="D4" s="140" t="s">
        <v>83</v>
      </c>
      <c r="E4" s="81"/>
      <c r="G4" s="81"/>
    </row>
    <row r="5" spans="1:7" ht="12" customHeight="1" x14ac:dyDescent="0.3">
      <c r="A5" s="274" t="s">
        <v>37</v>
      </c>
      <c r="B5" s="129" t="s">
        <v>114</v>
      </c>
      <c r="C5" s="129" t="s">
        <v>114</v>
      </c>
      <c r="D5" s="129" t="s">
        <v>114</v>
      </c>
    </row>
    <row r="6" spans="1:7" ht="30.6" customHeight="1" x14ac:dyDescent="0.3">
      <c r="A6" s="274"/>
      <c r="B6" s="82" t="s">
        <v>104</v>
      </c>
      <c r="C6" s="82" t="s">
        <v>104</v>
      </c>
      <c r="D6" s="82" t="s">
        <v>104</v>
      </c>
    </row>
    <row r="7" spans="1:7" x14ac:dyDescent="0.3">
      <c r="A7" s="64" t="s">
        <v>76</v>
      </c>
      <c r="B7" s="128">
        <v>11.695</v>
      </c>
      <c r="C7" s="130">
        <v>83.872500000000002</v>
      </c>
      <c r="D7" s="130">
        <v>178.02</v>
      </c>
    </row>
    <row r="8" spans="1:7" x14ac:dyDescent="0.3">
      <c r="A8" s="64" t="s">
        <v>77</v>
      </c>
      <c r="B8" s="131">
        <v>7.3</v>
      </c>
      <c r="C8" s="132">
        <v>50.104999999999997</v>
      </c>
      <c r="D8" s="132">
        <v>105.9375</v>
      </c>
    </row>
    <row r="9" spans="1:7" x14ac:dyDescent="0.3">
      <c r="A9" s="64" t="s">
        <v>78</v>
      </c>
      <c r="B9" s="131">
        <v>0.49249999999999999</v>
      </c>
      <c r="C9" s="131">
        <v>0.49249999999999999</v>
      </c>
      <c r="D9" s="131">
        <v>0.49249999999999999</v>
      </c>
    </row>
    <row r="10" spans="1:7" x14ac:dyDescent="0.3">
      <c r="A10" s="274" t="s">
        <v>38</v>
      </c>
      <c r="B10" s="129" t="s">
        <v>114</v>
      </c>
      <c r="C10" s="129" t="s">
        <v>114</v>
      </c>
      <c r="D10" s="129" t="s">
        <v>114</v>
      </c>
    </row>
    <row r="11" spans="1:7" ht="30.6" customHeight="1" x14ac:dyDescent="0.3">
      <c r="A11" s="275"/>
      <c r="B11" s="82" t="s">
        <v>104</v>
      </c>
      <c r="C11" s="82" t="s">
        <v>104</v>
      </c>
      <c r="D11" s="82" t="s">
        <v>104</v>
      </c>
    </row>
    <row r="12" spans="1:7" x14ac:dyDescent="0.3">
      <c r="A12" s="64" t="s">
        <v>76</v>
      </c>
      <c r="B12" s="128">
        <v>9.7125000000000004</v>
      </c>
      <c r="C12" s="130">
        <v>70.807500000000005</v>
      </c>
      <c r="D12" s="130">
        <v>147.54750000000001</v>
      </c>
    </row>
    <row r="13" spans="1:7" x14ac:dyDescent="0.3">
      <c r="A13" s="64" t="s">
        <v>77</v>
      </c>
      <c r="B13" s="131">
        <v>6.6425000000000001</v>
      </c>
      <c r="C13" s="132">
        <v>46.134999999999998</v>
      </c>
      <c r="D13" s="132">
        <v>95.74</v>
      </c>
    </row>
    <row r="14" spans="1:7" x14ac:dyDescent="0.3">
      <c r="A14" s="64" t="s">
        <v>78</v>
      </c>
      <c r="B14" s="131">
        <v>0.49249999999999999</v>
      </c>
      <c r="C14" s="131">
        <v>0.49249999999999999</v>
      </c>
      <c r="D14" s="131">
        <v>0.49249999999999999</v>
      </c>
    </row>
    <row r="15" spans="1:7" x14ac:dyDescent="0.3">
      <c r="A15" s="274" t="s">
        <v>32</v>
      </c>
      <c r="B15" s="129" t="s">
        <v>114</v>
      </c>
      <c r="C15" s="129" t="s">
        <v>114</v>
      </c>
      <c r="D15" s="129" t="s">
        <v>114</v>
      </c>
    </row>
    <row r="16" spans="1:7" ht="30.6" customHeight="1" x14ac:dyDescent="0.3">
      <c r="A16" s="275"/>
      <c r="B16" s="82" t="s">
        <v>104</v>
      </c>
      <c r="C16" s="82" t="s">
        <v>104</v>
      </c>
      <c r="D16" s="82" t="s">
        <v>104</v>
      </c>
    </row>
    <row r="17" spans="1:4" x14ac:dyDescent="0.3">
      <c r="A17" s="64" t="s">
        <v>76</v>
      </c>
      <c r="B17" s="128">
        <v>11.112500000000001</v>
      </c>
      <c r="C17" s="130">
        <v>73.867500000000007</v>
      </c>
      <c r="D17" s="130">
        <v>182.595</v>
      </c>
    </row>
    <row r="18" spans="1:4" x14ac:dyDescent="0.3">
      <c r="A18" s="64" t="s">
        <v>77</v>
      </c>
      <c r="B18" s="131">
        <v>6.7424999999999997</v>
      </c>
      <c r="C18" s="132">
        <v>42.752499999999998</v>
      </c>
      <c r="D18" s="132">
        <v>105.145</v>
      </c>
    </row>
    <row r="19" spans="1:4" x14ac:dyDescent="0.3">
      <c r="A19" s="64" t="s">
        <v>78</v>
      </c>
      <c r="B19" s="131">
        <v>0.49249999999999999</v>
      </c>
      <c r="C19" s="131">
        <v>0.49249999999999999</v>
      </c>
      <c r="D19" s="131">
        <v>0.49249999999999999</v>
      </c>
    </row>
    <row r="20" spans="1:4" x14ac:dyDescent="0.3">
      <c r="A20" s="270" t="s">
        <v>33</v>
      </c>
      <c r="B20" s="129" t="s">
        <v>114</v>
      </c>
      <c r="C20" s="129" t="s">
        <v>114</v>
      </c>
      <c r="D20" s="129" t="s">
        <v>114</v>
      </c>
    </row>
    <row r="21" spans="1:4" ht="30.6" customHeight="1" x14ac:dyDescent="0.3">
      <c r="A21" s="271"/>
      <c r="B21" s="82" t="s">
        <v>104</v>
      </c>
      <c r="C21" s="82" t="s">
        <v>104</v>
      </c>
      <c r="D21" s="82" t="s">
        <v>104</v>
      </c>
    </row>
    <row r="22" spans="1:4" x14ac:dyDescent="0.3">
      <c r="A22" s="64" t="s">
        <v>76</v>
      </c>
      <c r="B22" s="128">
        <v>9.3650000000000002</v>
      </c>
      <c r="C22" s="130">
        <v>68.48</v>
      </c>
      <c r="D22" s="130">
        <v>143.52500000000001</v>
      </c>
    </row>
    <row r="23" spans="1:4" x14ac:dyDescent="0.3">
      <c r="A23" s="64" t="s">
        <v>77</v>
      </c>
      <c r="B23" s="131">
        <v>6.6124999999999998</v>
      </c>
      <c r="C23" s="132">
        <v>46.05</v>
      </c>
      <c r="D23" s="132">
        <v>96.117500000000007</v>
      </c>
    </row>
    <row r="24" spans="1:4" x14ac:dyDescent="0.3">
      <c r="A24" s="64" t="s">
        <v>78</v>
      </c>
      <c r="B24" s="131">
        <v>0.49249999999999999</v>
      </c>
      <c r="C24" s="131">
        <v>0.49249999999999999</v>
      </c>
      <c r="D24" s="131">
        <v>0.49249999999999999</v>
      </c>
    </row>
    <row r="25" spans="1:4" x14ac:dyDescent="0.3">
      <c r="A25" s="274" t="s">
        <v>34</v>
      </c>
      <c r="B25" s="129" t="s">
        <v>114</v>
      </c>
      <c r="C25" s="129" t="s">
        <v>114</v>
      </c>
      <c r="D25" s="129" t="s">
        <v>114</v>
      </c>
    </row>
    <row r="26" spans="1:4" ht="30.6" customHeight="1" x14ac:dyDescent="0.3">
      <c r="A26" s="275"/>
      <c r="B26" s="82" t="s">
        <v>104</v>
      </c>
      <c r="C26" s="82" t="s">
        <v>104</v>
      </c>
      <c r="D26" s="82" t="s">
        <v>104</v>
      </c>
    </row>
    <row r="27" spans="1:4" x14ac:dyDescent="0.3">
      <c r="A27" s="64" t="s">
        <v>76</v>
      </c>
      <c r="B27" s="128">
        <v>12.935</v>
      </c>
      <c r="C27" s="130">
        <v>93.92</v>
      </c>
      <c r="D27" s="130">
        <v>193.86250000000001</v>
      </c>
    </row>
    <row r="28" spans="1:4" x14ac:dyDescent="0.3">
      <c r="A28" s="64" t="s">
        <v>77</v>
      </c>
      <c r="B28" s="131">
        <v>7.8425000000000002</v>
      </c>
      <c r="C28" s="132">
        <v>54.662500000000001</v>
      </c>
      <c r="D28" s="132">
        <v>112.4425</v>
      </c>
    </row>
    <row r="29" spans="1:4" x14ac:dyDescent="0.3">
      <c r="A29" s="64" t="s">
        <v>78</v>
      </c>
      <c r="B29" s="131">
        <v>0.49249999999999999</v>
      </c>
      <c r="C29" s="131">
        <v>0.49249999999999999</v>
      </c>
      <c r="D29" s="131">
        <v>0.49249999999999999</v>
      </c>
    </row>
    <row r="30" spans="1:4" x14ac:dyDescent="0.3">
      <c r="A30" s="270" t="s">
        <v>35</v>
      </c>
      <c r="B30" s="129" t="s">
        <v>114</v>
      </c>
      <c r="C30" s="129" t="s">
        <v>114</v>
      </c>
      <c r="D30" s="129" t="s">
        <v>114</v>
      </c>
    </row>
    <row r="31" spans="1:4" ht="30.6" customHeight="1" x14ac:dyDescent="0.3">
      <c r="A31" s="271"/>
      <c r="B31" s="82" t="s">
        <v>104</v>
      </c>
      <c r="C31" s="82" t="s">
        <v>104</v>
      </c>
      <c r="D31" s="82" t="s">
        <v>104</v>
      </c>
    </row>
    <row r="32" spans="1:4" x14ac:dyDescent="0.3">
      <c r="A32" s="83" t="s">
        <v>76</v>
      </c>
      <c r="B32" s="128">
        <v>16.247499999999999</v>
      </c>
      <c r="C32" s="130">
        <v>112.5625</v>
      </c>
      <c r="D32" s="130">
        <v>254.16499999999999</v>
      </c>
    </row>
    <row r="33" spans="1:4" x14ac:dyDescent="0.3">
      <c r="A33" s="83" t="s">
        <v>77</v>
      </c>
      <c r="B33" s="131">
        <v>7.3550000000000004</v>
      </c>
      <c r="C33" s="132">
        <v>48.795000000000002</v>
      </c>
      <c r="D33" s="132">
        <v>109.7175</v>
      </c>
    </row>
    <row r="34" spans="1:4" x14ac:dyDescent="0.3">
      <c r="A34" s="84" t="s">
        <v>78</v>
      </c>
      <c r="B34" s="131">
        <v>0.49249999999999999</v>
      </c>
      <c r="C34" s="131">
        <v>0.49249999999999999</v>
      </c>
      <c r="D34" s="131">
        <v>0.49249999999999999</v>
      </c>
    </row>
    <row r="35" spans="1:4" x14ac:dyDescent="0.3">
      <c r="A35" s="270" t="s">
        <v>97</v>
      </c>
      <c r="B35" s="129" t="s">
        <v>114</v>
      </c>
      <c r="C35" s="129" t="s">
        <v>114</v>
      </c>
      <c r="D35" s="129" t="s">
        <v>114</v>
      </c>
    </row>
    <row r="36" spans="1:4" ht="30.6" customHeight="1" x14ac:dyDescent="0.3">
      <c r="A36" s="271"/>
      <c r="B36" s="82" t="s">
        <v>104</v>
      </c>
      <c r="C36" s="82" t="s">
        <v>104</v>
      </c>
      <c r="D36" s="82" t="s">
        <v>104</v>
      </c>
    </row>
    <row r="37" spans="1:4" x14ac:dyDescent="0.3">
      <c r="A37" s="83" t="s">
        <v>76</v>
      </c>
      <c r="B37" s="128">
        <v>924.30749999999989</v>
      </c>
      <c r="C37" s="130">
        <v>1020.6224999999999</v>
      </c>
      <c r="D37" s="130">
        <v>1162.2249999999999</v>
      </c>
    </row>
    <row r="38" spans="1:4" x14ac:dyDescent="0.3">
      <c r="A38" s="83" t="s">
        <v>77</v>
      </c>
      <c r="B38" s="131">
        <v>7.3550000000000004</v>
      </c>
      <c r="C38" s="132">
        <v>48.795000000000002</v>
      </c>
      <c r="D38" s="132">
        <v>109.7175</v>
      </c>
    </row>
    <row r="39" spans="1:4" x14ac:dyDescent="0.3">
      <c r="A39" s="84" t="s">
        <v>78</v>
      </c>
      <c r="B39" s="133">
        <v>0.49249999999999999</v>
      </c>
      <c r="C39" s="133">
        <v>0.49249999999999999</v>
      </c>
      <c r="D39" s="133">
        <v>0.49249999999999999</v>
      </c>
    </row>
  </sheetData>
  <sheetProtection algorithmName="SHA-512" hashValue="SQjnYtgR1oalOHMMAR6wIzAnyMqa2afjkZvirm4PAOVBhLTkKVx6XsuESOpyQhHlOBrUaPYuW6+C/Dd5B5ybtA==" saltValue="O9psMW4L9ArHM0ZTfPFIhg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topLeftCell="A60" zoomScale="120" zoomScaleNormal="120" workbookViewId="0">
      <selection activeCell="E15" sqref="E15"/>
    </sheetView>
  </sheetViews>
  <sheetFormatPr defaultColWidth="9.109375" defaultRowHeight="13.8" x14ac:dyDescent="0.3"/>
  <cols>
    <col min="1" max="1" width="23.33203125" style="62" customWidth="1"/>
    <col min="2" max="2" width="22.88671875" style="62" customWidth="1"/>
    <col min="3" max="3" width="21.44140625" style="62" customWidth="1"/>
    <col min="4" max="16384" width="9.109375" style="62"/>
  </cols>
  <sheetData>
    <row r="1" spans="1:3" ht="33" customHeight="1" x14ac:dyDescent="0.3">
      <c r="A1" s="61" t="s">
        <v>110</v>
      </c>
    </row>
    <row r="2" spans="1:3" ht="15" x14ac:dyDescent="0.35">
      <c r="A2" s="63" t="s">
        <v>100</v>
      </c>
    </row>
    <row r="3" spans="1:3" ht="14.4" thickBot="1" x14ac:dyDescent="0.35"/>
    <row r="4" spans="1:3" ht="14.4" thickBot="1" x14ac:dyDescent="0.35">
      <c r="A4" s="231" t="s">
        <v>37</v>
      </c>
      <c r="B4" s="276"/>
      <c r="C4" s="134" t="s">
        <v>114</v>
      </c>
    </row>
    <row r="5" spans="1:3" ht="28.2" thickBot="1" x14ac:dyDescent="0.35">
      <c r="A5" s="65" t="s">
        <v>39</v>
      </c>
      <c r="B5" s="65" t="s">
        <v>40</v>
      </c>
      <c r="C5" s="135" t="s">
        <v>41</v>
      </c>
    </row>
    <row r="6" spans="1:3" x14ac:dyDescent="0.3">
      <c r="A6" s="66">
        <v>1</v>
      </c>
      <c r="B6" s="67" t="s">
        <v>1</v>
      </c>
      <c r="C6" s="136">
        <v>0</v>
      </c>
    </row>
    <row r="7" spans="1:3" x14ac:dyDescent="0.3">
      <c r="A7" s="66">
        <v>2</v>
      </c>
      <c r="B7" s="68" t="s">
        <v>2</v>
      </c>
      <c r="C7" s="137">
        <v>9.4791000000000007</v>
      </c>
    </row>
    <row r="8" spans="1:3" x14ac:dyDescent="0.3">
      <c r="A8" s="66">
        <v>3</v>
      </c>
      <c r="B8" s="68" t="s">
        <v>42</v>
      </c>
      <c r="C8" s="137">
        <v>8.6760000000000002</v>
      </c>
    </row>
    <row r="9" spans="1:3" ht="12.75" customHeight="1" x14ac:dyDescent="0.3">
      <c r="A9" s="66">
        <v>4</v>
      </c>
      <c r="B9" s="68" t="s">
        <v>43</v>
      </c>
      <c r="C9" s="137">
        <v>8.7125000000000004</v>
      </c>
    </row>
    <row r="10" spans="1:3" x14ac:dyDescent="0.3">
      <c r="A10" s="66">
        <v>5</v>
      </c>
      <c r="B10" s="68" t="s">
        <v>44</v>
      </c>
      <c r="C10" s="136">
        <v>6.51</v>
      </c>
    </row>
    <row r="11" spans="1:3" ht="12.75" customHeight="1" x14ac:dyDescent="0.3">
      <c r="A11" s="66">
        <v>6</v>
      </c>
      <c r="B11" s="68" t="s">
        <v>45</v>
      </c>
      <c r="C11" s="137">
        <v>3.2976000000000001</v>
      </c>
    </row>
    <row r="12" spans="1:3" x14ac:dyDescent="0.3">
      <c r="A12" s="66">
        <v>7</v>
      </c>
      <c r="B12" s="68" t="s">
        <v>46</v>
      </c>
      <c r="C12" s="137">
        <v>1.6184000000000001</v>
      </c>
    </row>
    <row r="13" spans="1:3" ht="12.75" customHeight="1" thickBot="1" x14ac:dyDescent="0.35">
      <c r="A13" s="69">
        <v>8</v>
      </c>
      <c r="B13" s="70" t="s">
        <v>47</v>
      </c>
      <c r="C13" s="138">
        <v>0.45019999999999999</v>
      </c>
    </row>
    <row r="14" spans="1:3" ht="14.4" thickBot="1" x14ac:dyDescent="0.35">
      <c r="A14" s="231" t="s">
        <v>38</v>
      </c>
      <c r="B14" s="276"/>
      <c r="C14" s="134" t="s">
        <v>114</v>
      </c>
    </row>
    <row r="15" spans="1:3" ht="28.2" thickBot="1" x14ac:dyDescent="0.35">
      <c r="A15" s="65" t="s">
        <v>39</v>
      </c>
      <c r="B15" s="65" t="s">
        <v>40</v>
      </c>
      <c r="C15" s="135" t="s">
        <v>41</v>
      </c>
    </row>
    <row r="16" spans="1:3" x14ac:dyDescent="0.3">
      <c r="A16" s="66">
        <v>1</v>
      </c>
      <c r="B16" s="67" t="s">
        <v>1</v>
      </c>
      <c r="C16" s="136">
        <v>0</v>
      </c>
    </row>
    <row r="17" spans="1:5" x14ac:dyDescent="0.3">
      <c r="A17" s="66">
        <v>2</v>
      </c>
      <c r="B17" s="68" t="s">
        <v>2</v>
      </c>
      <c r="C17" s="137">
        <v>6.9824000000000002</v>
      </c>
    </row>
    <row r="18" spans="1:5" x14ac:dyDescent="0.3">
      <c r="A18" s="66">
        <v>3</v>
      </c>
      <c r="B18" s="68" t="s">
        <v>42</v>
      </c>
      <c r="C18" s="137">
        <v>6.3909000000000002</v>
      </c>
    </row>
    <row r="19" spans="1:5" x14ac:dyDescent="0.3">
      <c r="A19" s="66">
        <v>4</v>
      </c>
      <c r="B19" s="68" t="s">
        <v>43</v>
      </c>
      <c r="C19" s="137">
        <v>6.4177999999999997</v>
      </c>
    </row>
    <row r="20" spans="1:5" x14ac:dyDescent="0.3">
      <c r="A20" s="66">
        <v>5</v>
      </c>
      <c r="B20" s="68" t="s">
        <v>44</v>
      </c>
      <c r="C20" s="136">
        <v>4.7953999999999999</v>
      </c>
    </row>
    <row r="21" spans="1:5" x14ac:dyDescent="0.3">
      <c r="A21" s="66">
        <v>6</v>
      </c>
      <c r="B21" s="68" t="s">
        <v>45</v>
      </c>
      <c r="C21" s="137">
        <v>2.4291</v>
      </c>
    </row>
    <row r="22" spans="1:5" x14ac:dyDescent="0.3">
      <c r="A22" s="66">
        <v>7</v>
      </c>
      <c r="B22" s="68" t="s">
        <v>46</v>
      </c>
      <c r="C22" s="136">
        <v>1.1920999999999999</v>
      </c>
    </row>
    <row r="23" spans="1:5" ht="14.4" thickBot="1" x14ac:dyDescent="0.35">
      <c r="A23" s="69">
        <v>8</v>
      </c>
      <c r="B23" s="70" t="s">
        <v>47</v>
      </c>
      <c r="C23" s="138">
        <v>0.33160000000000001</v>
      </c>
    </row>
    <row r="24" spans="1:5" ht="14.4" thickBot="1" x14ac:dyDescent="0.35">
      <c r="A24" s="231" t="s">
        <v>32</v>
      </c>
      <c r="B24" s="276"/>
      <c r="C24" s="134" t="s">
        <v>114</v>
      </c>
    </row>
    <row r="25" spans="1:5" ht="28.2" thickBot="1" x14ac:dyDescent="0.35">
      <c r="A25" s="65" t="s">
        <v>39</v>
      </c>
      <c r="B25" s="65" t="s">
        <v>40</v>
      </c>
      <c r="C25" s="135" t="s">
        <v>41</v>
      </c>
    </row>
    <row r="26" spans="1:5" x14ac:dyDescent="0.3">
      <c r="A26" s="66">
        <v>1</v>
      </c>
      <c r="B26" s="67" t="s">
        <v>1</v>
      </c>
      <c r="C26" s="136">
        <v>0</v>
      </c>
      <c r="E26" s="109"/>
    </row>
    <row r="27" spans="1:5" x14ac:dyDescent="0.3">
      <c r="A27" s="66">
        <v>2</v>
      </c>
      <c r="B27" s="68" t="s">
        <v>2</v>
      </c>
      <c r="C27" s="137">
        <v>9.5525000000000002</v>
      </c>
      <c r="E27" s="109"/>
    </row>
    <row r="28" spans="1:5" x14ac:dyDescent="0.3">
      <c r="A28" s="66">
        <v>3</v>
      </c>
      <c r="B28" s="68" t="s">
        <v>42</v>
      </c>
      <c r="C28" s="137">
        <v>8.7431999999999999</v>
      </c>
      <c r="E28" s="109"/>
    </row>
    <row r="29" spans="1:5" x14ac:dyDescent="0.3">
      <c r="A29" s="66">
        <v>4</v>
      </c>
      <c r="B29" s="68" t="s">
        <v>43</v>
      </c>
      <c r="C29" s="137">
        <v>8.7799999999999994</v>
      </c>
      <c r="E29" s="109"/>
    </row>
    <row r="30" spans="1:5" x14ac:dyDescent="0.3">
      <c r="A30" s="66">
        <v>5</v>
      </c>
      <c r="B30" s="68" t="s">
        <v>44</v>
      </c>
      <c r="C30" s="136">
        <v>6.5605000000000002</v>
      </c>
      <c r="E30" s="109"/>
    </row>
    <row r="31" spans="1:5" x14ac:dyDescent="0.3">
      <c r="A31" s="66">
        <v>6</v>
      </c>
      <c r="B31" s="68" t="s">
        <v>45</v>
      </c>
      <c r="C31" s="137">
        <v>3.3231000000000002</v>
      </c>
      <c r="E31" s="109"/>
    </row>
    <row r="32" spans="1:5" x14ac:dyDescent="0.3">
      <c r="A32" s="66">
        <v>7</v>
      </c>
      <c r="B32" s="68" t="s">
        <v>46</v>
      </c>
      <c r="C32" s="137">
        <v>1.6309</v>
      </c>
      <c r="E32" s="109"/>
    </row>
    <row r="33" spans="1:5" ht="14.4" thickBot="1" x14ac:dyDescent="0.35">
      <c r="A33" s="69">
        <v>8</v>
      </c>
      <c r="B33" s="70" t="s">
        <v>47</v>
      </c>
      <c r="C33" s="138">
        <v>0.45369999999999999</v>
      </c>
      <c r="E33" s="109"/>
    </row>
    <row r="34" spans="1:5" ht="14.4" thickBot="1" x14ac:dyDescent="0.35">
      <c r="A34" s="231" t="s">
        <v>33</v>
      </c>
      <c r="B34" s="276"/>
      <c r="C34" s="134" t="s">
        <v>114</v>
      </c>
    </row>
    <row r="35" spans="1:5" ht="28.2" thickBot="1" x14ac:dyDescent="0.35">
      <c r="A35" s="65" t="s">
        <v>39</v>
      </c>
      <c r="B35" s="65" t="s">
        <v>40</v>
      </c>
      <c r="C35" s="135" t="s">
        <v>41</v>
      </c>
    </row>
    <row r="36" spans="1:5" x14ac:dyDescent="0.3">
      <c r="A36" s="66">
        <v>1</v>
      </c>
      <c r="B36" s="67" t="s">
        <v>1</v>
      </c>
      <c r="C36" s="136">
        <v>0</v>
      </c>
      <c r="E36" s="109"/>
    </row>
    <row r="37" spans="1:5" x14ac:dyDescent="0.3">
      <c r="A37" s="66">
        <v>2</v>
      </c>
      <c r="B37" s="68" t="s">
        <v>2</v>
      </c>
      <c r="C37" s="137">
        <v>11.729200000000001</v>
      </c>
      <c r="E37" s="109"/>
    </row>
    <row r="38" spans="1:5" x14ac:dyDescent="0.3">
      <c r="A38" s="66">
        <v>3</v>
      </c>
      <c r="B38" s="68" t="s">
        <v>42</v>
      </c>
      <c r="C38" s="137">
        <v>10.7354</v>
      </c>
      <c r="E38" s="109"/>
    </row>
    <row r="39" spans="1:5" x14ac:dyDescent="0.3">
      <c r="A39" s="66">
        <v>4</v>
      </c>
      <c r="B39" s="68" t="s">
        <v>43</v>
      </c>
      <c r="C39" s="137">
        <v>10.7806</v>
      </c>
      <c r="E39" s="109"/>
    </row>
    <row r="40" spans="1:5" x14ac:dyDescent="0.3">
      <c r="A40" s="66">
        <v>5</v>
      </c>
      <c r="B40" s="68" t="s">
        <v>44</v>
      </c>
      <c r="C40" s="136">
        <v>8.0554000000000006</v>
      </c>
      <c r="E40" s="109"/>
    </row>
    <row r="41" spans="1:5" x14ac:dyDescent="0.3">
      <c r="A41" s="66">
        <v>6</v>
      </c>
      <c r="B41" s="68" t="s">
        <v>45</v>
      </c>
      <c r="C41" s="137">
        <v>4.0804</v>
      </c>
      <c r="E41" s="109"/>
    </row>
    <row r="42" spans="1:5" x14ac:dyDescent="0.3">
      <c r="A42" s="66">
        <v>7</v>
      </c>
      <c r="B42" s="68" t="s">
        <v>46</v>
      </c>
      <c r="C42" s="137">
        <v>2.0024999999999999</v>
      </c>
      <c r="E42" s="109"/>
    </row>
    <row r="43" spans="1:5" ht="14.4" thickBot="1" x14ac:dyDescent="0.35">
      <c r="A43" s="69">
        <v>8</v>
      </c>
      <c r="B43" s="70" t="s">
        <v>47</v>
      </c>
      <c r="C43" s="138">
        <v>0.55710000000000004</v>
      </c>
      <c r="E43" s="109"/>
    </row>
    <row r="44" spans="1:5" ht="14.4" thickBot="1" x14ac:dyDescent="0.35">
      <c r="A44" s="231" t="s">
        <v>34</v>
      </c>
      <c r="B44" s="276"/>
      <c r="C44" s="134" t="s">
        <v>114</v>
      </c>
    </row>
    <row r="45" spans="1:5" ht="28.2" thickBot="1" x14ac:dyDescent="0.35">
      <c r="A45" s="65" t="s">
        <v>39</v>
      </c>
      <c r="B45" s="65" t="s">
        <v>40</v>
      </c>
      <c r="C45" s="135" t="s">
        <v>41</v>
      </c>
    </row>
    <row r="46" spans="1:5" x14ac:dyDescent="0.3">
      <c r="A46" s="66">
        <v>1</v>
      </c>
      <c r="B46" s="67" t="s">
        <v>1</v>
      </c>
      <c r="C46" s="136">
        <v>0</v>
      </c>
      <c r="E46" s="109"/>
    </row>
    <row r="47" spans="1:5" x14ac:dyDescent="0.3">
      <c r="A47" s="66">
        <v>2</v>
      </c>
      <c r="B47" s="68" t="s">
        <v>2</v>
      </c>
      <c r="C47" s="137">
        <v>16.543099999999999</v>
      </c>
      <c r="E47" s="109"/>
    </row>
    <row r="48" spans="1:5" x14ac:dyDescent="0.3">
      <c r="A48" s="66">
        <v>3</v>
      </c>
      <c r="B48" s="68" t="s">
        <v>42</v>
      </c>
      <c r="C48" s="137">
        <v>15.141500000000001</v>
      </c>
      <c r="E48" s="109"/>
    </row>
    <row r="49" spans="1:5" x14ac:dyDescent="0.3">
      <c r="A49" s="66">
        <v>4</v>
      </c>
      <c r="B49" s="68" t="s">
        <v>43</v>
      </c>
      <c r="C49" s="137">
        <v>15.2052</v>
      </c>
      <c r="E49" s="109"/>
    </row>
    <row r="50" spans="1:5" x14ac:dyDescent="0.3">
      <c r="A50" s="66">
        <v>5</v>
      </c>
      <c r="B50" s="68" t="s">
        <v>44</v>
      </c>
      <c r="C50" s="136">
        <v>11.3614</v>
      </c>
      <c r="E50" s="109"/>
    </row>
    <row r="51" spans="1:5" x14ac:dyDescent="0.3">
      <c r="A51" s="66">
        <v>6</v>
      </c>
      <c r="B51" s="68" t="s">
        <v>45</v>
      </c>
      <c r="C51" s="137">
        <v>5.7549999999999999</v>
      </c>
      <c r="E51" s="109"/>
    </row>
    <row r="52" spans="1:5" x14ac:dyDescent="0.3">
      <c r="A52" s="66">
        <v>7</v>
      </c>
      <c r="B52" s="68" t="s">
        <v>46</v>
      </c>
      <c r="C52" s="137">
        <v>2.8243999999999998</v>
      </c>
      <c r="E52" s="109"/>
    </row>
    <row r="53" spans="1:5" ht="14.4" thickBot="1" x14ac:dyDescent="0.35">
      <c r="A53" s="69">
        <v>8</v>
      </c>
      <c r="B53" s="70" t="s">
        <v>47</v>
      </c>
      <c r="C53" s="138">
        <v>0.78569999999999995</v>
      </c>
      <c r="E53" s="109"/>
    </row>
    <row r="54" spans="1:5" ht="14.4" thickBot="1" x14ac:dyDescent="0.35">
      <c r="A54" s="231" t="s">
        <v>35</v>
      </c>
      <c r="B54" s="276"/>
      <c r="C54" s="134" t="s">
        <v>114</v>
      </c>
    </row>
    <row r="55" spans="1:5" ht="28.2" thickBot="1" x14ac:dyDescent="0.35">
      <c r="A55" s="65" t="s">
        <v>39</v>
      </c>
      <c r="B55" s="65" t="s">
        <v>40</v>
      </c>
      <c r="C55" s="135" t="s">
        <v>41</v>
      </c>
    </row>
    <row r="56" spans="1:5" x14ac:dyDescent="0.3">
      <c r="A56" s="66">
        <v>1</v>
      </c>
      <c r="B56" s="67" t="s">
        <v>1</v>
      </c>
      <c r="C56" s="136">
        <v>0</v>
      </c>
    </row>
    <row r="57" spans="1:5" x14ac:dyDescent="0.3">
      <c r="A57" s="66">
        <v>2</v>
      </c>
      <c r="B57" s="68" t="s">
        <v>2</v>
      </c>
      <c r="C57" s="137">
        <v>22.6036</v>
      </c>
    </row>
    <row r="58" spans="1:5" x14ac:dyDescent="0.3">
      <c r="A58" s="66">
        <v>3</v>
      </c>
      <c r="B58" s="68" t="s">
        <v>42</v>
      </c>
      <c r="C58" s="137">
        <v>20.688600000000001</v>
      </c>
    </row>
    <row r="59" spans="1:5" x14ac:dyDescent="0.3">
      <c r="A59" s="66">
        <v>4</v>
      </c>
      <c r="B59" s="68" t="s">
        <v>43</v>
      </c>
      <c r="C59" s="137">
        <v>20.775600000000001</v>
      </c>
    </row>
    <row r="60" spans="1:5" x14ac:dyDescent="0.3">
      <c r="A60" s="66">
        <v>5</v>
      </c>
      <c r="B60" s="68" t="s">
        <v>44</v>
      </c>
      <c r="C60" s="136">
        <v>15.5237</v>
      </c>
    </row>
    <row r="61" spans="1:5" x14ac:dyDescent="0.3">
      <c r="A61" s="66">
        <v>6</v>
      </c>
      <c r="B61" s="68" t="s">
        <v>45</v>
      </c>
      <c r="C61" s="137">
        <v>7.8634000000000004</v>
      </c>
    </row>
    <row r="62" spans="1:5" x14ac:dyDescent="0.3">
      <c r="A62" s="66">
        <v>7</v>
      </c>
      <c r="B62" s="68" t="s">
        <v>46</v>
      </c>
      <c r="C62" s="137">
        <v>3.8592</v>
      </c>
    </row>
    <row r="63" spans="1:5" ht="14.4" thickBot="1" x14ac:dyDescent="0.35">
      <c r="A63" s="69">
        <v>8</v>
      </c>
      <c r="B63" s="70" t="s">
        <v>47</v>
      </c>
      <c r="C63" s="139">
        <v>1.0736000000000001</v>
      </c>
    </row>
    <row r="64" spans="1:5" ht="14.4" thickBot="1" x14ac:dyDescent="0.35">
      <c r="A64" s="231" t="s">
        <v>97</v>
      </c>
      <c r="B64" s="276"/>
      <c r="C64" s="134" t="s">
        <v>114</v>
      </c>
    </row>
    <row r="65" spans="1:3" ht="28.2" thickBot="1" x14ac:dyDescent="0.35">
      <c r="A65" s="65" t="s">
        <v>39</v>
      </c>
      <c r="B65" s="65" t="s">
        <v>40</v>
      </c>
      <c r="C65" s="135" t="s">
        <v>41</v>
      </c>
    </row>
    <row r="66" spans="1:3" x14ac:dyDescent="0.3">
      <c r="A66" s="66">
        <v>1</v>
      </c>
      <c r="B66" s="67" t="s">
        <v>1</v>
      </c>
      <c r="C66" s="136">
        <v>0</v>
      </c>
    </row>
    <row r="67" spans="1:3" x14ac:dyDescent="0.3">
      <c r="A67" s="66">
        <v>2</v>
      </c>
      <c r="B67" s="68" t="s">
        <v>2</v>
      </c>
      <c r="C67" s="137">
        <v>22.6036</v>
      </c>
    </row>
    <row r="68" spans="1:3" x14ac:dyDescent="0.3">
      <c r="A68" s="66">
        <v>3</v>
      </c>
      <c r="B68" s="68" t="s">
        <v>42</v>
      </c>
      <c r="C68" s="137">
        <v>20.688600000000001</v>
      </c>
    </row>
    <row r="69" spans="1:3" x14ac:dyDescent="0.3">
      <c r="A69" s="66">
        <v>4</v>
      </c>
      <c r="B69" s="68" t="s">
        <v>43</v>
      </c>
      <c r="C69" s="137">
        <v>20.775600000000001</v>
      </c>
    </row>
    <row r="70" spans="1:3" x14ac:dyDescent="0.3">
      <c r="A70" s="66">
        <v>5</v>
      </c>
      <c r="B70" s="68" t="s">
        <v>44</v>
      </c>
      <c r="C70" s="136">
        <v>15.5237</v>
      </c>
    </row>
    <row r="71" spans="1:3" x14ac:dyDescent="0.3">
      <c r="A71" s="66">
        <v>6</v>
      </c>
      <c r="B71" s="68" t="s">
        <v>45</v>
      </c>
      <c r="C71" s="137">
        <v>7.8634000000000004</v>
      </c>
    </row>
    <row r="72" spans="1:3" x14ac:dyDescent="0.3">
      <c r="A72" s="66">
        <v>7</v>
      </c>
      <c r="B72" s="68" t="s">
        <v>46</v>
      </c>
      <c r="C72" s="137">
        <v>3.8592</v>
      </c>
    </row>
    <row r="73" spans="1:3" ht="14.4" thickBot="1" x14ac:dyDescent="0.35">
      <c r="A73" s="69">
        <v>8</v>
      </c>
      <c r="B73" s="70" t="s">
        <v>47</v>
      </c>
      <c r="C73" s="139">
        <v>1.0736000000000001</v>
      </c>
    </row>
  </sheetData>
  <sheetProtection algorithmName="SHA-512" hashValue="IGXlW5vJcm0F3vSTPj2wziUlavCaxuBTd/SioclfCuFC8F6BfjYzBY+aJmtk/YNvXrWIZ/iNEtRXVBi9mhSAYw==" saltValue="b8gI2Aj7UBauCTEgs+yrkw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2010-08-05T14:01:43Z</cp:lastPrinted>
  <dcterms:created xsi:type="dcterms:W3CDTF">2010-01-13T13:47:10Z</dcterms:created>
  <dcterms:modified xsi:type="dcterms:W3CDTF">2024-08-01T13:50:42Z</dcterms:modified>
</cp:coreProperties>
</file>