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mministrazione\Contabilità\2024\Gara payroll\Allegati payroll\"/>
    </mc:Choice>
  </mc:AlternateContent>
  <xr:revisionPtr revIDLastSave="0" documentId="13_ncr:1_{234CF1FF-5AD1-430E-85FF-676421D5B4A5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Prestito Marzo 2023" sheetId="4" r:id="rId1"/>
  </sheets>
  <definedNames>
    <definedName name="_xlnm._FilterDatabase" localSheetId="0" hidden="1">'Prestito Marzo 2023'!$A$531:$E$772</definedName>
    <definedName name="_xlnm.Print_Area" localSheetId="0">'Prestito Marzo 2023'!$B$1:$BM$564</definedName>
    <definedName name="_xlnm.Print_Titles" localSheetId="0">'Prestito Marzo 2023'!$B:$E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9" i="4" l="1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G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D532" i="4" l="1"/>
  <c r="D550" i="4"/>
  <c r="D546" i="4"/>
  <c r="D542" i="4"/>
  <c r="D538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D549" i="4"/>
  <c r="D548" i="4"/>
  <c r="D547" i="4"/>
  <c r="D545" i="4"/>
  <c r="D544" i="4"/>
  <c r="D543" i="4"/>
  <c r="D541" i="4"/>
  <c r="D540" i="4"/>
  <c r="D539" i="4"/>
  <c r="D537" i="4"/>
  <c r="D536" i="4"/>
  <c r="D535" i="4"/>
  <c r="D534" i="4"/>
  <c r="E19" i="4"/>
  <c r="B268" i="4"/>
  <c r="D533" i="4" l="1"/>
  <c r="D269" i="4" l="1"/>
  <c r="C269" i="4" s="1"/>
  <c r="B269" i="4" s="1"/>
  <c r="B20" i="4" s="1"/>
  <c r="C532" i="4" l="1"/>
  <c r="G20" i="4"/>
  <c r="D270" i="4" l="1"/>
  <c r="C270" i="4" l="1"/>
  <c r="B270" i="4" l="1"/>
  <c r="C533" i="4" s="1"/>
  <c r="B21" i="4" l="1"/>
  <c r="G21" i="4" s="1"/>
  <c r="D271" i="4" s="1"/>
  <c r="C271" i="4" s="1"/>
  <c r="B271" i="4" l="1"/>
  <c r="C534" i="4" s="1"/>
  <c r="B22" i="4" l="1"/>
  <c r="G22" i="4" s="1"/>
  <c r="D272" i="4" s="1"/>
  <c r="C272" i="4" s="1"/>
  <c r="B272" i="4" l="1"/>
  <c r="B23" i="4" s="1"/>
  <c r="G23" i="4" s="1"/>
  <c r="C535" i="4" l="1"/>
  <c r="D273" i="4"/>
  <c r="C273" i="4" s="1"/>
  <c r="B273" i="4" s="1"/>
  <c r="C536" i="4" l="1"/>
  <c r="B24" i="4"/>
  <c r="G24" i="4" s="1"/>
  <c r="D274" i="4" l="1"/>
  <c r="C274" i="4" s="1"/>
  <c r="B274" i="4" s="1"/>
  <c r="C537" i="4" s="1"/>
  <c r="B25" i="4" l="1"/>
  <c r="G25" i="4" s="1"/>
  <c r="D275" i="4" l="1"/>
  <c r="C275" i="4" s="1"/>
  <c r="B275" i="4" s="1"/>
  <c r="B26" i="4" l="1"/>
  <c r="G26" i="4" s="1"/>
  <c r="C538" i="4"/>
  <c r="D276" i="4" l="1"/>
  <c r="C276" i="4" s="1"/>
  <c r="B276" i="4" s="1"/>
  <c r="B27" i="4" l="1"/>
  <c r="G27" i="4" s="1"/>
  <c r="C539" i="4"/>
  <c r="D277" i="4" l="1"/>
  <c r="C277" i="4" s="1"/>
  <c r="B277" i="4" s="1"/>
  <c r="B28" i="4" l="1"/>
  <c r="G28" i="4" s="1"/>
  <c r="C540" i="4"/>
  <c r="D278" i="4" l="1"/>
  <c r="C278" i="4" s="1"/>
  <c r="B278" i="4" s="1"/>
  <c r="C541" i="4" l="1"/>
  <c r="B29" i="4"/>
  <c r="G29" i="4" s="1"/>
  <c r="D279" i="4" l="1"/>
  <c r="C279" i="4" s="1"/>
  <c r="B279" i="4" s="1"/>
  <c r="C542" i="4" l="1"/>
  <c r="B30" i="4"/>
  <c r="G30" i="4" s="1"/>
  <c r="D280" i="4" l="1"/>
  <c r="C280" i="4" s="1"/>
  <c r="B280" i="4" s="1"/>
  <c r="B31" i="4" l="1"/>
  <c r="C543" i="4"/>
  <c r="G31" i="4" l="1"/>
  <c r="D281" i="4" s="1"/>
  <c r="C281" i="4" s="1"/>
  <c r="B281" i="4" s="1"/>
  <c r="C544" i="4" l="1"/>
  <c r="B32" i="4"/>
  <c r="G32" i="4" l="1"/>
  <c r="D282" i="4" s="1"/>
  <c r="C282" i="4" s="1"/>
  <c r="B282" i="4" s="1"/>
  <c r="C545" i="4" l="1"/>
  <c r="B33" i="4"/>
  <c r="G33" i="4" l="1"/>
  <c r="D283" i="4" s="1"/>
  <c r="C283" i="4" s="1"/>
  <c r="B283" i="4" s="1"/>
  <c r="C546" i="4" l="1"/>
  <c r="B34" i="4"/>
  <c r="G34" i="4" l="1"/>
  <c r="D284" i="4" s="1"/>
  <c r="C284" i="4" s="1"/>
  <c r="B284" i="4" s="1"/>
  <c r="C547" i="4" l="1"/>
  <c r="B35" i="4"/>
  <c r="G35" i="4" l="1"/>
  <c r="D285" i="4" s="1"/>
  <c r="C285" i="4" s="1"/>
  <c r="B285" i="4" s="1"/>
  <c r="C548" i="4" l="1"/>
  <c r="B36" i="4"/>
  <c r="G36" i="4" l="1"/>
  <c r="D286" i="4" s="1"/>
  <c r="C286" i="4" s="1"/>
  <c r="B286" i="4" s="1"/>
  <c r="D552" i="4"/>
  <c r="C549" i="4" l="1"/>
  <c r="B37" i="4"/>
  <c r="G37" i="4" s="1"/>
  <c r="D287" i="4" s="1"/>
  <c r="C287" i="4" s="1"/>
  <c r="B287" i="4" s="1"/>
  <c r="D553" i="4"/>
  <c r="B38" i="4" l="1"/>
  <c r="G38" i="4" s="1"/>
  <c r="D288" i="4" s="1"/>
  <c r="C288" i="4" s="1"/>
  <c r="B288" i="4" s="1"/>
  <c r="C550" i="4"/>
  <c r="C551" i="4" l="1"/>
  <c r="B39" i="4"/>
  <c r="G39" i="4" s="1"/>
  <c r="D289" i="4" s="1"/>
  <c r="C289" i="4" s="1"/>
  <c r="B289" i="4" s="1"/>
  <c r="B40" i="4" l="1"/>
  <c r="G40" i="4" s="1"/>
  <c r="D290" i="4" s="1"/>
  <c r="C290" i="4" s="1"/>
  <c r="B290" i="4" s="1"/>
  <c r="C553" i="4" s="1"/>
  <c r="C552" i="4"/>
  <c r="D554" i="4"/>
  <c r="B41" i="4" l="1"/>
  <c r="G41" i="4" s="1"/>
  <c r="D291" i="4" s="1"/>
  <c r="C291" i="4" s="1"/>
  <c r="B291" i="4" s="1"/>
  <c r="C554" i="4" l="1"/>
  <c r="B42" i="4"/>
  <c r="G42" i="4" s="1"/>
  <c r="D292" i="4" l="1"/>
  <c r="C292" i="4" s="1"/>
  <c r="D555" i="4"/>
  <c r="B292" i="4" l="1"/>
  <c r="C555" i="4" l="1"/>
  <c r="B43" i="4"/>
  <c r="G43" i="4" s="1"/>
  <c r="D293" i="4" l="1"/>
  <c r="C293" i="4" s="1"/>
  <c r="D556" i="4"/>
  <c r="B293" i="4" l="1"/>
  <c r="C556" i="4" l="1"/>
  <c r="B44" i="4"/>
  <c r="G44" i="4" s="1"/>
  <c r="D564" i="4"/>
  <c r="D294" i="4" l="1"/>
  <c r="C294" i="4" s="1"/>
  <c r="D557" i="4"/>
  <c r="B294" i="4" l="1"/>
  <c r="D565" i="4"/>
  <c r="C557" i="4" l="1"/>
  <c r="B45" i="4"/>
  <c r="G45" i="4" s="1"/>
  <c r="D295" i="4" l="1"/>
  <c r="C295" i="4" s="1"/>
  <c r="B295" i="4" s="1"/>
  <c r="D558" i="4"/>
  <c r="C558" i="4" l="1"/>
  <c r="B46" i="4"/>
  <c r="G46" i="4" s="1"/>
  <c r="D296" i="4" l="1"/>
  <c r="C296" i="4" s="1"/>
  <c r="B296" i="4" s="1"/>
  <c r="D559" i="4"/>
  <c r="C559" i="4" l="1"/>
  <c r="B47" i="4"/>
  <c r="G47" i="4" s="1"/>
  <c r="D297" i="4" l="1"/>
  <c r="C297" i="4" s="1"/>
  <c r="B297" i="4" s="1"/>
  <c r="D560" i="4"/>
  <c r="C560" i="4" l="1"/>
  <c r="B48" i="4"/>
  <c r="G48" i="4" s="1"/>
  <c r="D298" i="4" l="1"/>
  <c r="C298" i="4" s="1"/>
  <c r="B298" i="4" s="1"/>
  <c r="D561" i="4"/>
  <c r="C561" i="4" l="1"/>
  <c r="B49" i="4"/>
  <c r="G49" i="4" s="1"/>
  <c r="D299" i="4" l="1"/>
  <c r="C299" i="4" s="1"/>
  <c r="B299" i="4" s="1"/>
  <c r="D562" i="4"/>
  <c r="D570" i="4"/>
  <c r="B50" i="4" l="1"/>
  <c r="G50" i="4" s="1"/>
  <c r="C562" i="4"/>
  <c r="D300" i="4" l="1"/>
  <c r="C300" i="4" s="1"/>
  <c r="B300" i="4" s="1"/>
  <c r="D563" i="4"/>
  <c r="D571" i="4"/>
  <c r="C563" i="4" l="1"/>
  <c r="B51" i="4"/>
  <c r="G51" i="4" s="1"/>
  <c r="D301" i="4" l="1"/>
  <c r="C301" i="4" s="1"/>
  <c r="B301" i="4" s="1"/>
  <c r="D572" i="4"/>
  <c r="C564" i="4" l="1"/>
  <c r="B52" i="4"/>
  <c r="G52" i="4" s="1"/>
  <c r="D302" i="4" l="1"/>
  <c r="C302" i="4" s="1"/>
  <c r="B302" i="4" s="1"/>
  <c r="D566" i="4"/>
  <c r="D573" i="4"/>
  <c r="C565" i="4" l="1"/>
  <c r="B53" i="4"/>
  <c r="G53" i="4" s="1"/>
  <c r="D303" i="4" l="1"/>
  <c r="C303" i="4" s="1"/>
  <c r="B303" i="4" s="1"/>
  <c r="D567" i="4"/>
  <c r="D574" i="4"/>
  <c r="C566" i="4" l="1"/>
  <c r="B54" i="4"/>
  <c r="G54" i="4" s="1"/>
  <c r="D304" i="4" l="1"/>
  <c r="C304" i="4" s="1"/>
  <c r="B304" i="4" s="1"/>
  <c r="D568" i="4"/>
  <c r="D575" i="4"/>
  <c r="C567" i="4" l="1"/>
  <c r="B55" i="4"/>
  <c r="G55" i="4" s="1"/>
  <c r="D305" i="4" l="1"/>
  <c r="C305" i="4" s="1"/>
  <c r="B305" i="4" s="1"/>
  <c r="D569" i="4"/>
  <c r="D576" i="4"/>
  <c r="C568" i="4" l="1"/>
  <c r="B56" i="4"/>
  <c r="G56" i="4" s="1"/>
  <c r="D306" i="4" l="1"/>
  <c r="C306" i="4" s="1"/>
  <c r="B306" i="4" s="1"/>
  <c r="D577" i="4"/>
  <c r="B57" i="4" l="1"/>
  <c r="G57" i="4" s="1"/>
  <c r="C569" i="4"/>
  <c r="D307" i="4" l="1"/>
  <c r="C307" i="4" s="1"/>
  <c r="B307" i="4" s="1"/>
  <c r="B58" i="4" l="1"/>
  <c r="G58" i="4" s="1"/>
  <c r="C570" i="4"/>
  <c r="D308" i="4" l="1"/>
  <c r="C308" i="4" s="1"/>
  <c r="B308" i="4" s="1"/>
  <c r="D579" i="4"/>
  <c r="C571" i="4" l="1"/>
  <c r="B59" i="4"/>
  <c r="G59" i="4" s="1"/>
  <c r="D309" i="4" l="1"/>
  <c r="C309" i="4" s="1"/>
  <c r="B309" i="4" s="1"/>
  <c r="D580" i="4"/>
  <c r="C572" i="4" l="1"/>
  <c r="B60" i="4"/>
  <c r="G60" i="4" s="1"/>
  <c r="D310" i="4" l="1"/>
  <c r="C310" i="4" s="1"/>
  <c r="B310" i="4" s="1"/>
  <c r="D578" i="4"/>
  <c r="D581" i="4"/>
  <c r="C573" i="4" l="1"/>
  <c r="B61" i="4"/>
  <c r="G61" i="4" s="1"/>
  <c r="D311" i="4" l="1"/>
  <c r="C311" i="4" s="1"/>
  <c r="B311" i="4" s="1"/>
  <c r="D582" i="4"/>
  <c r="C574" i="4" l="1"/>
  <c r="B62" i="4"/>
  <c r="G62" i="4" s="1"/>
  <c r="D312" i="4" l="1"/>
  <c r="C312" i="4" s="1"/>
  <c r="B312" i="4" s="1"/>
  <c r="D583" i="4"/>
  <c r="C575" i="4" l="1"/>
  <c r="B63" i="4"/>
  <c r="G63" i="4" s="1"/>
  <c r="D313" i="4" l="1"/>
  <c r="C313" i="4" s="1"/>
  <c r="B313" i="4" s="1"/>
  <c r="C576" i="4" l="1"/>
  <c r="B64" i="4"/>
  <c r="G64" i="4" s="1"/>
  <c r="D584" i="4"/>
  <c r="D314" i="4" l="1"/>
  <c r="C314" i="4" s="1"/>
  <c r="B314" i="4" s="1"/>
  <c r="C577" i="4" l="1"/>
  <c r="B65" i="4"/>
  <c r="G65" i="4" s="1"/>
  <c r="D585" i="4"/>
  <c r="D315" i="4" l="1"/>
  <c r="C315" i="4" s="1"/>
  <c r="B315" i="4" s="1"/>
  <c r="C578" i="4" l="1"/>
  <c r="B66" i="4"/>
  <c r="G66" i="4" s="1"/>
  <c r="D586" i="4"/>
  <c r="D316" i="4" l="1"/>
  <c r="C316" i="4" s="1"/>
  <c r="B316" i="4" s="1"/>
  <c r="C579" i="4" l="1"/>
  <c r="B67" i="4"/>
  <c r="G67" i="4" s="1"/>
  <c r="D587" i="4"/>
  <c r="D317" i="4" l="1"/>
  <c r="C317" i="4" s="1"/>
  <c r="B317" i="4" s="1"/>
  <c r="C580" i="4" l="1"/>
  <c r="B68" i="4"/>
  <c r="G68" i="4" s="1"/>
  <c r="D588" i="4"/>
  <c r="D318" i="4" l="1"/>
  <c r="C318" i="4" s="1"/>
  <c r="B318" i="4" s="1"/>
  <c r="D589" i="4"/>
  <c r="C581" i="4" l="1"/>
  <c r="B69" i="4"/>
  <c r="G69" i="4" s="1"/>
  <c r="D319" i="4" l="1"/>
  <c r="C319" i="4" s="1"/>
  <c r="B319" i="4" s="1"/>
  <c r="D590" i="4"/>
  <c r="C582" i="4" l="1"/>
  <c r="B70" i="4"/>
  <c r="G70" i="4" s="1"/>
  <c r="D320" i="4" l="1"/>
  <c r="C320" i="4" s="1"/>
  <c r="B320" i="4" s="1"/>
  <c r="D591" i="4"/>
  <c r="B71" i="4" l="1"/>
  <c r="G71" i="4" s="1"/>
  <c r="C583" i="4"/>
  <c r="D321" i="4" l="1"/>
  <c r="C321" i="4" s="1"/>
  <c r="B321" i="4" s="1"/>
  <c r="D592" i="4"/>
  <c r="C584" i="4" l="1"/>
  <c r="B72" i="4"/>
  <c r="G72" i="4" l="1"/>
  <c r="D322" i="4" s="1"/>
  <c r="C322" i="4" s="1"/>
  <c r="B322" i="4" s="1"/>
  <c r="C585" i="4" l="1"/>
  <c r="B73" i="4"/>
  <c r="D593" i="4"/>
  <c r="G73" i="4" l="1"/>
  <c r="D323" i="4" s="1"/>
  <c r="C323" i="4" s="1"/>
  <c r="B323" i="4" s="1"/>
  <c r="D594" i="4"/>
  <c r="C586" i="4" l="1"/>
  <c r="B74" i="4"/>
  <c r="G74" i="4" s="1"/>
  <c r="D324" i="4" s="1"/>
  <c r="C324" i="4" s="1"/>
  <c r="B324" i="4" s="1"/>
  <c r="B75" i="4" s="1"/>
  <c r="C587" i="4" l="1"/>
  <c r="G75" i="4"/>
  <c r="D325" i="4" s="1"/>
  <c r="C325" i="4" s="1"/>
  <c r="B325" i="4" s="1"/>
  <c r="D595" i="4"/>
  <c r="B76" i="4" l="1"/>
  <c r="G76" i="4" s="1"/>
  <c r="C588" i="4"/>
  <c r="D326" i="4"/>
  <c r="C326" i="4" s="1"/>
  <c r="B326" i="4" s="1"/>
  <c r="C589" i="4" l="1"/>
  <c r="B77" i="4"/>
  <c r="G77" i="4" l="1"/>
  <c r="D327" i="4" s="1"/>
  <c r="C327" i="4" s="1"/>
  <c r="B327" i="4" s="1"/>
  <c r="D596" i="4"/>
  <c r="B78" i="4" l="1"/>
  <c r="C590" i="4"/>
  <c r="D597" i="4"/>
  <c r="G78" i="4" l="1"/>
  <c r="D328" i="4" s="1"/>
  <c r="C328" i="4" s="1"/>
  <c r="B328" i="4" s="1"/>
  <c r="C591" i="4" l="1"/>
  <c r="B79" i="4"/>
  <c r="D598" i="4"/>
  <c r="G79" i="4" l="1"/>
  <c r="D329" i="4" s="1"/>
  <c r="C329" i="4" s="1"/>
  <c r="B329" i="4" s="1"/>
  <c r="B80" i="4" l="1"/>
  <c r="C592" i="4"/>
  <c r="G80" i="4" l="1"/>
  <c r="D330" i="4" s="1"/>
  <c r="C330" i="4" s="1"/>
  <c r="B330" i="4" s="1"/>
  <c r="D599" i="4"/>
  <c r="C593" i="4" l="1"/>
  <c r="B81" i="4"/>
  <c r="G81" i="4" s="1"/>
  <c r="D331" i="4" s="1"/>
  <c r="C331" i="4" s="1"/>
  <c r="B331" i="4" s="1"/>
  <c r="D600" i="4"/>
  <c r="C594" i="4" l="1"/>
  <c r="B82" i="4"/>
  <c r="G82" i="4" l="1"/>
  <c r="D332" i="4" s="1"/>
  <c r="C332" i="4" s="1"/>
  <c r="B332" i="4" s="1"/>
  <c r="D601" i="4"/>
  <c r="B83" i="4" l="1"/>
  <c r="C595" i="4"/>
  <c r="G83" i="4" l="1"/>
  <c r="D333" i="4" s="1"/>
  <c r="C333" i="4" s="1"/>
  <c r="B333" i="4" s="1"/>
  <c r="B84" i="4" l="1"/>
  <c r="G84" i="4" s="1"/>
  <c r="D334" i="4" s="1"/>
  <c r="C334" i="4" s="1"/>
  <c r="B334" i="4" s="1"/>
  <c r="C596" i="4"/>
  <c r="D602" i="4"/>
  <c r="C597" i="4" l="1"/>
  <c r="B85" i="4"/>
  <c r="D603" i="4"/>
  <c r="G85" i="4" l="1"/>
  <c r="D335" i="4" s="1"/>
  <c r="C335" i="4" s="1"/>
  <c r="B335" i="4" s="1"/>
  <c r="C598" i="4" l="1"/>
  <c r="B86" i="4"/>
  <c r="D604" i="4"/>
  <c r="G86" i="4" l="1"/>
  <c r="D336" i="4" s="1"/>
  <c r="C336" i="4" s="1"/>
  <c r="B336" i="4" s="1"/>
  <c r="C599" i="4" l="1"/>
  <c r="B87" i="4"/>
  <c r="G87" i="4" s="1"/>
  <c r="D337" i="4" s="1"/>
  <c r="C337" i="4" s="1"/>
  <c r="B337" i="4" s="1"/>
  <c r="D605" i="4"/>
  <c r="C600" i="4" l="1"/>
  <c r="B88" i="4"/>
  <c r="G88" i="4" l="1"/>
  <c r="D338" i="4" s="1"/>
  <c r="C338" i="4" s="1"/>
  <c r="B338" i="4" s="1"/>
  <c r="D606" i="4"/>
  <c r="C601" i="4" l="1"/>
  <c r="B89" i="4"/>
  <c r="G89" i="4" l="1"/>
  <c r="D339" i="4" s="1"/>
  <c r="C339" i="4" s="1"/>
  <c r="B339" i="4" s="1"/>
  <c r="D607" i="4"/>
  <c r="C602" i="4" l="1"/>
  <c r="B90" i="4"/>
  <c r="G90" i="4" s="1"/>
  <c r="D340" i="4" s="1"/>
  <c r="C340" i="4" s="1"/>
  <c r="B340" i="4" s="1"/>
  <c r="B91" i="4" l="1"/>
  <c r="C603" i="4"/>
  <c r="D608" i="4"/>
  <c r="G91" i="4" l="1"/>
  <c r="D341" i="4" s="1"/>
  <c r="C341" i="4" s="1"/>
  <c r="B341" i="4" s="1"/>
  <c r="C604" i="4" l="1"/>
  <c r="B92" i="4"/>
  <c r="D609" i="4"/>
  <c r="G92" i="4" l="1"/>
  <c r="D342" i="4" s="1"/>
  <c r="C342" i="4" s="1"/>
  <c r="B342" i="4" s="1"/>
  <c r="B93" i="4" l="1"/>
  <c r="G93" i="4" s="1"/>
  <c r="D343" i="4" s="1"/>
  <c r="C343" i="4" s="1"/>
  <c r="B343" i="4" s="1"/>
  <c r="C605" i="4"/>
  <c r="D610" i="4"/>
  <c r="C606" i="4" l="1"/>
  <c r="B94" i="4"/>
  <c r="G94" i="4" s="1"/>
  <c r="D344" i="4" s="1"/>
  <c r="C344" i="4" s="1"/>
  <c r="B344" i="4" s="1"/>
  <c r="B95" i="4" l="1"/>
  <c r="G95" i="4" s="1"/>
  <c r="D345" i="4" s="1"/>
  <c r="C345" i="4" s="1"/>
  <c r="B345" i="4" s="1"/>
  <c r="C607" i="4"/>
  <c r="D611" i="4"/>
  <c r="C608" i="4" l="1"/>
  <c r="B96" i="4"/>
  <c r="G96" i="4" s="1"/>
  <c r="D346" i="4" s="1"/>
  <c r="C346" i="4" s="1"/>
  <c r="B346" i="4" s="1"/>
  <c r="B97" i="4" l="1"/>
  <c r="G97" i="4" s="1"/>
  <c r="D347" i="4" s="1"/>
  <c r="C347" i="4" s="1"/>
  <c r="B347" i="4" s="1"/>
  <c r="C609" i="4"/>
  <c r="D612" i="4"/>
  <c r="B98" i="4" l="1"/>
  <c r="G98" i="4" s="1"/>
  <c r="D348" i="4" s="1"/>
  <c r="C348" i="4" s="1"/>
  <c r="B348" i="4" s="1"/>
  <c r="C610" i="4"/>
  <c r="C611" i="4" l="1"/>
  <c r="B99" i="4"/>
  <c r="G99" i="4" s="1"/>
  <c r="D349" i="4" s="1"/>
  <c r="C349" i="4" s="1"/>
  <c r="B349" i="4" s="1"/>
  <c r="D613" i="4"/>
  <c r="C612" i="4" l="1"/>
  <c r="B100" i="4"/>
  <c r="G100" i="4" s="1"/>
  <c r="D350" i="4" s="1"/>
  <c r="C350" i="4" s="1"/>
  <c r="B350" i="4" s="1"/>
  <c r="C613" i="4" s="1"/>
  <c r="B101" i="4" l="1"/>
  <c r="G101" i="4" s="1"/>
  <c r="D351" i="4" s="1"/>
  <c r="C351" i="4" s="1"/>
  <c r="B351" i="4" s="1"/>
  <c r="D614" i="4"/>
  <c r="B102" i="4" l="1"/>
  <c r="G102" i="4" s="1"/>
  <c r="C614" i="4"/>
  <c r="D352" i="4" l="1"/>
  <c r="D615" i="4" l="1"/>
  <c r="C352" i="4"/>
  <c r="B352" i="4" s="1"/>
  <c r="B103" i="4" s="1"/>
  <c r="G103" i="4" s="1"/>
  <c r="C615" i="4" l="1"/>
  <c r="D353" i="4"/>
  <c r="C353" i="4" s="1"/>
  <c r="B353" i="4" s="1"/>
  <c r="D616" i="4"/>
  <c r="C616" i="4" l="1"/>
  <c r="B104" i="4"/>
  <c r="G104" i="4" s="1"/>
  <c r="D354" i="4" l="1"/>
  <c r="C354" i="4" s="1"/>
  <c r="B354" i="4" s="1"/>
  <c r="D617" i="4"/>
  <c r="C617" i="4" l="1"/>
  <c r="B105" i="4"/>
  <c r="G105" i="4" s="1"/>
  <c r="D355" i="4" l="1"/>
  <c r="C355" i="4" s="1"/>
  <c r="B355" i="4" s="1"/>
  <c r="D618" i="4"/>
  <c r="C618" i="4" l="1"/>
  <c r="B106" i="4"/>
  <c r="G106" i="4" s="1"/>
  <c r="D356" i="4" l="1"/>
  <c r="C356" i="4" s="1"/>
  <c r="B356" i="4" s="1"/>
  <c r="D619" i="4"/>
  <c r="C619" i="4" l="1"/>
  <c r="B107" i="4"/>
  <c r="G107" i="4" s="1"/>
  <c r="D357" i="4" l="1"/>
  <c r="D620" i="4" l="1"/>
  <c r="C357" i="4"/>
  <c r="B357" i="4" s="1"/>
  <c r="C620" i="4" s="1"/>
  <c r="B108" i="4" l="1"/>
  <c r="G108" i="4" s="1"/>
  <c r="D621" i="4"/>
  <c r="D358" i="4" l="1"/>
  <c r="C358" i="4" s="1"/>
  <c r="B358" i="4" s="1"/>
  <c r="C621" i="4" l="1"/>
  <c r="B109" i="4"/>
  <c r="D622" i="4"/>
  <c r="G109" i="4" l="1"/>
  <c r="D359" i="4" s="1"/>
  <c r="C359" i="4" s="1"/>
  <c r="B359" i="4" s="1"/>
  <c r="B110" i="4" l="1"/>
  <c r="G110" i="4" s="1"/>
  <c r="D360" i="4" s="1"/>
  <c r="C360" i="4" s="1"/>
  <c r="B360" i="4" s="1"/>
  <c r="C622" i="4"/>
  <c r="D623" i="4"/>
  <c r="C623" i="4" l="1"/>
  <c r="B111" i="4"/>
  <c r="G111" i="4" s="1"/>
  <c r="D361" i="4" l="1"/>
  <c r="C361" i="4" s="1"/>
  <c r="B361" i="4" s="1"/>
  <c r="D624" i="4"/>
  <c r="C624" i="4" l="1"/>
  <c r="B112" i="4"/>
  <c r="G112" i="4" s="1"/>
  <c r="D362" i="4" l="1"/>
  <c r="C362" i="4" s="1"/>
  <c r="B362" i="4" s="1"/>
  <c r="D625" i="4"/>
  <c r="C625" i="4" l="1"/>
  <c r="B113" i="4"/>
  <c r="G113" i="4" s="1"/>
  <c r="D363" i="4" l="1"/>
  <c r="C363" i="4" s="1"/>
  <c r="B363" i="4" s="1"/>
  <c r="D626" i="4"/>
  <c r="C626" i="4" l="1"/>
  <c r="B114" i="4"/>
  <c r="G114" i="4" s="1"/>
  <c r="D364" i="4" l="1"/>
  <c r="C364" i="4" s="1"/>
  <c r="B364" i="4" s="1"/>
  <c r="D627" i="4"/>
  <c r="C627" i="4" l="1"/>
  <c r="B115" i="4"/>
  <c r="G115" i="4" s="1"/>
  <c r="D365" i="4" l="1"/>
  <c r="C365" i="4" s="1"/>
  <c r="B365" i="4" s="1"/>
  <c r="D628" i="4"/>
  <c r="C628" i="4" l="1"/>
  <c r="B116" i="4"/>
  <c r="G116" i="4" s="1"/>
  <c r="D366" i="4" l="1"/>
  <c r="C366" i="4" s="1"/>
  <c r="B366" i="4" s="1"/>
  <c r="D629" i="4"/>
  <c r="B117" i="4" l="1"/>
  <c r="G117" i="4" s="1"/>
  <c r="C629" i="4"/>
  <c r="D367" i="4" l="1"/>
  <c r="C367" i="4" s="1"/>
  <c r="B367" i="4" s="1"/>
  <c r="D630" i="4"/>
  <c r="C630" i="4" l="1"/>
  <c r="B118" i="4"/>
  <c r="G118" i="4" s="1"/>
  <c r="D368" i="4" l="1"/>
  <c r="C368" i="4" s="1"/>
  <c r="B368" i="4" s="1"/>
  <c r="D631" i="4"/>
  <c r="C631" i="4" l="1"/>
  <c r="B119" i="4"/>
  <c r="G119" i="4" s="1"/>
  <c r="D369" i="4" l="1"/>
  <c r="C369" i="4" s="1"/>
  <c r="B369" i="4" s="1"/>
  <c r="D632" i="4"/>
  <c r="C632" i="4" l="1"/>
  <c r="B120" i="4"/>
  <c r="G120" i="4" s="1"/>
  <c r="D370" i="4" l="1"/>
  <c r="C370" i="4" s="1"/>
  <c r="B370" i="4" s="1"/>
  <c r="D633" i="4"/>
  <c r="C633" i="4" l="1"/>
  <c r="B121" i="4"/>
  <c r="G121" i="4" s="1"/>
  <c r="D371" i="4" l="1"/>
  <c r="C371" i="4" s="1"/>
  <c r="B371" i="4" s="1"/>
  <c r="D634" i="4"/>
  <c r="C634" i="4" l="1"/>
  <c r="B122" i="4"/>
  <c r="G122" i="4" s="1"/>
  <c r="D372" i="4" l="1"/>
  <c r="C372" i="4" s="1"/>
  <c r="B372" i="4" s="1"/>
  <c r="D635" i="4"/>
  <c r="C635" i="4" l="1"/>
  <c r="B123" i="4"/>
  <c r="G123" i="4" s="1"/>
  <c r="D373" i="4" l="1"/>
  <c r="C373" i="4" s="1"/>
  <c r="B373" i="4" s="1"/>
  <c r="D636" i="4"/>
  <c r="C636" i="4" l="1"/>
  <c r="B124" i="4"/>
  <c r="G124" i="4" s="1"/>
  <c r="D374" i="4" l="1"/>
  <c r="C374" i="4" s="1"/>
  <c r="B374" i="4" s="1"/>
  <c r="D637" i="4"/>
  <c r="C637" i="4" l="1"/>
  <c r="B125" i="4"/>
  <c r="G125" i="4" s="1"/>
  <c r="D375" i="4" l="1"/>
  <c r="C375" i="4" s="1"/>
  <c r="B375" i="4" s="1"/>
  <c r="D638" i="4"/>
  <c r="B126" i="4" l="1"/>
  <c r="G126" i="4" s="1"/>
  <c r="C638" i="4"/>
  <c r="D376" i="4" l="1"/>
  <c r="C376" i="4" s="1"/>
  <c r="B376" i="4" s="1"/>
  <c r="D639" i="4"/>
  <c r="B127" i="4" l="1"/>
  <c r="G127" i="4" s="1"/>
  <c r="C639" i="4"/>
  <c r="D377" i="4" l="1"/>
  <c r="D640" i="4" l="1"/>
  <c r="C377" i="4"/>
  <c r="B377" i="4" s="1"/>
  <c r="C640" i="4" s="1"/>
  <c r="B128" i="4" l="1"/>
  <c r="G128" i="4" s="1"/>
  <c r="D378" i="4" s="1"/>
  <c r="C378" i="4" s="1"/>
  <c r="B378" i="4" s="1"/>
  <c r="D641" i="4"/>
  <c r="B129" i="4" l="1"/>
  <c r="G129" i="4" s="1"/>
  <c r="C641" i="4"/>
  <c r="D379" i="4" l="1"/>
  <c r="C379" i="4" s="1"/>
  <c r="B379" i="4" s="1"/>
  <c r="D642" i="4"/>
  <c r="C642" i="4" l="1"/>
  <c r="B130" i="4"/>
  <c r="G130" i="4" s="1"/>
  <c r="D380" i="4" l="1"/>
  <c r="C380" i="4" s="1"/>
  <c r="B380" i="4" s="1"/>
  <c r="D643" i="4"/>
  <c r="B131" i="4" l="1"/>
  <c r="G131" i="4" s="1"/>
  <c r="C643" i="4"/>
  <c r="D381" i="4" l="1"/>
  <c r="C381" i="4" s="1"/>
  <c r="B381" i="4" s="1"/>
  <c r="D644" i="4"/>
  <c r="B132" i="4" l="1"/>
  <c r="G132" i="4" s="1"/>
  <c r="C644" i="4"/>
  <c r="D382" i="4" l="1"/>
  <c r="D645" i="4" l="1"/>
  <c r="C382" i="4"/>
  <c r="B382" i="4" s="1"/>
  <c r="C645" i="4" s="1"/>
  <c r="B133" i="4"/>
  <c r="G133" i="4" s="1"/>
  <c r="D383" i="4" l="1"/>
  <c r="C383" i="4" s="1"/>
  <c r="B383" i="4" s="1"/>
  <c r="D646" i="4"/>
  <c r="C646" i="4" l="1"/>
  <c r="B134" i="4"/>
  <c r="G134" i="4" s="1"/>
  <c r="D384" i="4" l="1"/>
  <c r="C384" i="4" s="1"/>
  <c r="B384" i="4" s="1"/>
  <c r="D647" i="4"/>
  <c r="C647" i="4" l="1"/>
  <c r="B135" i="4"/>
  <c r="G135" i="4" s="1"/>
  <c r="D385" i="4" l="1"/>
  <c r="C385" i="4" s="1"/>
  <c r="B385" i="4" s="1"/>
  <c r="D648" i="4"/>
  <c r="C648" i="4" l="1"/>
  <c r="B136" i="4"/>
  <c r="G136" i="4" s="1"/>
  <c r="D386" i="4" l="1"/>
  <c r="C386" i="4" s="1"/>
  <c r="B386" i="4" s="1"/>
  <c r="D649" i="4"/>
  <c r="C649" i="4" l="1"/>
  <c r="B137" i="4"/>
  <c r="G137" i="4" s="1"/>
  <c r="D387" i="4" l="1"/>
  <c r="C387" i="4" s="1"/>
  <c r="B387" i="4" s="1"/>
  <c r="D650" i="4"/>
  <c r="C650" i="4" l="1"/>
  <c r="B138" i="4"/>
  <c r="G138" i="4" s="1"/>
  <c r="D388" i="4" l="1"/>
  <c r="C388" i="4" s="1"/>
  <c r="B388" i="4" s="1"/>
  <c r="D651" i="4"/>
  <c r="C651" i="4" l="1"/>
  <c r="B139" i="4"/>
  <c r="G139" i="4" s="1"/>
  <c r="D389" i="4" l="1"/>
  <c r="C389" i="4" s="1"/>
  <c r="B389" i="4" s="1"/>
  <c r="D652" i="4"/>
  <c r="C652" i="4" l="1"/>
  <c r="B140" i="4"/>
  <c r="G140" i="4" s="1"/>
  <c r="D390" i="4" l="1"/>
  <c r="C390" i="4" s="1"/>
  <c r="B390" i="4" s="1"/>
  <c r="D653" i="4"/>
  <c r="B141" i="4" l="1"/>
  <c r="G141" i="4" s="1"/>
  <c r="C653" i="4"/>
  <c r="D391" i="4" l="1"/>
  <c r="C391" i="4" s="1"/>
  <c r="B391" i="4" s="1"/>
  <c r="D654" i="4"/>
  <c r="B142" i="4" l="1"/>
  <c r="G142" i="4" s="1"/>
  <c r="C654" i="4"/>
  <c r="D392" i="4" l="1"/>
  <c r="C392" i="4" s="1"/>
  <c r="B392" i="4" s="1"/>
  <c r="D655" i="4"/>
  <c r="C655" i="4" l="1"/>
  <c r="B143" i="4"/>
  <c r="G143" i="4" s="1"/>
  <c r="D393" i="4" l="1"/>
  <c r="C393" i="4" s="1"/>
  <c r="B393" i="4" s="1"/>
  <c r="D656" i="4"/>
  <c r="C656" i="4" l="1"/>
  <c r="B144" i="4"/>
  <c r="G144" i="4" s="1"/>
  <c r="D394" i="4" l="1"/>
  <c r="C394" i="4" s="1"/>
  <c r="B394" i="4" s="1"/>
  <c r="D657" i="4"/>
  <c r="C657" i="4" l="1"/>
  <c r="B145" i="4"/>
  <c r="G145" i="4" s="1"/>
  <c r="D395" i="4" l="1"/>
  <c r="D658" i="4" l="1"/>
  <c r="C395" i="4"/>
  <c r="B395" i="4" s="1"/>
  <c r="B146" i="4" s="1"/>
  <c r="G146" i="4" s="1"/>
  <c r="C658" i="4" l="1"/>
  <c r="D396" i="4"/>
  <c r="C396" i="4" s="1"/>
  <c r="B396" i="4" s="1"/>
  <c r="D659" i="4"/>
  <c r="C659" i="4" l="1"/>
  <c r="B147" i="4"/>
  <c r="G147" i="4" s="1"/>
  <c r="D397" i="4" l="1"/>
  <c r="D660" i="4" l="1"/>
  <c r="C397" i="4"/>
  <c r="B397" i="4" s="1"/>
  <c r="C660" i="4"/>
  <c r="B148" i="4"/>
  <c r="G148" i="4" s="1"/>
  <c r="D398" i="4" l="1"/>
  <c r="C398" i="4" s="1"/>
  <c r="B398" i="4" s="1"/>
  <c r="D661" i="4"/>
  <c r="C661" i="4" l="1"/>
  <c r="B149" i="4"/>
  <c r="G149" i="4" s="1"/>
  <c r="D399" i="4" l="1"/>
  <c r="C399" i="4" s="1"/>
  <c r="B399" i="4" s="1"/>
  <c r="D662" i="4"/>
  <c r="C662" i="4" l="1"/>
  <c r="B150" i="4"/>
  <c r="G150" i="4" s="1"/>
  <c r="D400" i="4" l="1"/>
  <c r="D663" i="4" l="1"/>
  <c r="C400" i="4"/>
  <c r="B400" i="4" s="1"/>
  <c r="B151" i="4" s="1"/>
  <c r="G151" i="4" s="1"/>
  <c r="C663" i="4"/>
  <c r="D401" i="4" l="1"/>
  <c r="D664" i="4" l="1"/>
  <c r="C401" i="4"/>
  <c r="B401" i="4" s="1"/>
  <c r="B152" i="4" s="1"/>
  <c r="G152" i="4" s="1"/>
  <c r="C664" i="4" l="1"/>
  <c r="D402" i="4"/>
  <c r="C402" i="4" s="1"/>
  <c r="B402" i="4" s="1"/>
  <c r="D665" i="4"/>
  <c r="C665" i="4" l="1"/>
  <c r="B153" i="4"/>
  <c r="G153" i="4" s="1"/>
  <c r="D403" i="4" l="1"/>
  <c r="C403" i="4" s="1"/>
  <c r="B403" i="4" s="1"/>
  <c r="D666" i="4"/>
  <c r="B154" i="4" l="1"/>
  <c r="G154" i="4" s="1"/>
  <c r="C666" i="4"/>
  <c r="D404" i="4" l="1"/>
  <c r="C404" i="4" s="1"/>
  <c r="B404" i="4" s="1"/>
  <c r="D667" i="4"/>
  <c r="C667" i="4" l="1"/>
  <c r="B155" i="4"/>
  <c r="G155" i="4" s="1"/>
  <c r="D405" i="4" l="1"/>
  <c r="D668" i="4" l="1"/>
  <c r="C405" i="4"/>
  <c r="B405" i="4" s="1"/>
  <c r="C668" i="4" s="1"/>
  <c r="B156" i="4" l="1"/>
  <c r="G156" i="4" l="1"/>
  <c r="D406" i="4" s="1"/>
  <c r="C406" i="4" s="1"/>
  <c r="B406" i="4" s="1"/>
  <c r="D669" i="4"/>
  <c r="C669" i="4" l="1"/>
  <c r="B157" i="4"/>
  <c r="G157" i="4" s="1"/>
  <c r="D407" i="4" s="1"/>
  <c r="C407" i="4" s="1"/>
  <c r="B407" i="4" s="1"/>
  <c r="D670" i="4"/>
  <c r="C670" i="4" l="1"/>
  <c r="B158" i="4"/>
  <c r="G158" i="4" s="1"/>
  <c r="D408" i="4" l="1"/>
  <c r="C408" i="4" s="1"/>
  <c r="B408" i="4" s="1"/>
  <c r="D671" i="4" l="1"/>
  <c r="C671" i="4" l="1"/>
  <c r="B159" i="4"/>
  <c r="G159" i="4" s="1"/>
  <c r="D409" i="4" l="1"/>
  <c r="C409" i="4" s="1"/>
  <c r="B409" i="4" s="1"/>
  <c r="D672" i="4" l="1"/>
  <c r="C672" i="4" l="1"/>
  <c r="B160" i="4"/>
  <c r="G160" i="4" s="1"/>
  <c r="D410" i="4" l="1"/>
  <c r="C410" i="4" s="1"/>
  <c r="B410" i="4" s="1"/>
  <c r="D673" i="4" l="1"/>
  <c r="B161" i="4" l="1"/>
  <c r="G161" i="4" s="1"/>
  <c r="C673" i="4"/>
  <c r="D411" i="4" l="1"/>
  <c r="C411" i="4" s="1"/>
  <c r="B411" i="4" s="1"/>
  <c r="D674" i="4" l="1"/>
  <c r="C674" i="4" l="1"/>
  <c r="B162" i="4"/>
  <c r="G162" i="4" s="1"/>
  <c r="D412" i="4" l="1"/>
  <c r="C412" i="4" s="1"/>
  <c r="B412" i="4" s="1"/>
  <c r="D675" i="4" l="1"/>
  <c r="C675" i="4" l="1"/>
  <c r="B163" i="4"/>
  <c r="G163" i="4" s="1"/>
  <c r="D413" i="4" l="1"/>
  <c r="C413" i="4" s="1"/>
  <c r="B413" i="4" s="1"/>
  <c r="D676" i="4"/>
  <c r="C676" i="4" l="1"/>
  <c r="B164" i="4"/>
  <c r="G164" i="4" s="1"/>
  <c r="D414" i="4" l="1"/>
  <c r="C414" i="4" s="1"/>
  <c r="B414" i="4" s="1"/>
  <c r="D677" i="4"/>
  <c r="C677" i="4" l="1"/>
  <c r="B165" i="4"/>
  <c r="G165" i="4" s="1"/>
  <c r="D415" i="4" l="1"/>
  <c r="D678" i="4" l="1"/>
  <c r="C415" i="4"/>
  <c r="B415" i="4" s="1"/>
  <c r="C678" i="4" s="1"/>
  <c r="B166" i="4" l="1"/>
  <c r="G166" i="4" s="1"/>
  <c r="D679" i="4"/>
  <c r="D416" i="4" l="1"/>
  <c r="C416" i="4" s="1"/>
  <c r="B416" i="4" s="1"/>
  <c r="B167" i="4" l="1"/>
  <c r="C679" i="4"/>
  <c r="D680" i="4"/>
  <c r="G167" i="4" l="1"/>
  <c r="D417" i="4" s="1"/>
  <c r="C417" i="4" s="1"/>
  <c r="B417" i="4" s="1"/>
  <c r="C680" i="4" l="1"/>
  <c r="B168" i="4"/>
  <c r="G168" i="4" s="1"/>
  <c r="D418" i="4" s="1"/>
  <c r="C418" i="4" s="1"/>
  <c r="B418" i="4" s="1"/>
  <c r="D681" i="4"/>
  <c r="C681" i="4" l="1"/>
  <c r="B169" i="4"/>
  <c r="G169" i="4" s="1"/>
  <c r="D419" i="4" l="1"/>
  <c r="C419" i="4" s="1"/>
  <c r="B419" i="4" s="1"/>
  <c r="D682" i="4"/>
  <c r="C682" i="4" l="1"/>
  <c r="B170" i="4"/>
  <c r="G170" i="4" s="1"/>
  <c r="D420" i="4" l="1"/>
  <c r="C420" i="4" s="1"/>
  <c r="B420" i="4" s="1"/>
  <c r="D683" i="4"/>
  <c r="B171" i="4" l="1"/>
  <c r="G171" i="4" s="1"/>
  <c r="C683" i="4"/>
  <c r="D421" i="4" l="1"/>
  <c r="C421" i="4" s="1"/>
  <c r="B421" i="4" s="1"/>
  <c r="D684" i="4"/>
  <c r="C684" i="4" l="1"/>
  <c r="B172" i="4"/>
  <c r="G172" i="4" s="1"/>
  <c r="D422" i="4" l="1"/>
  <c r="C422" i="4" s="1"/>
  <c r="B422" i="4" s="1"/>
  <c r="D685" i="4"/>
  <c r="B173" i="4" l="1"/>
  <c r="G173" i="4" s="1"/>
  <c r="C685" i="4"/>
  <c r="D423" i="4" l="1"/>
  <c r="C423" i="4" s="1"/>
  <c r="B423" i="4" s="1"/>
  <c r="D686" i="4"/>
  <c r="C686" i="4" l="1"/>
  <c r="B174" i="4"/>
  <c r="G174" i="4" s="1"/>
  <c r="D424" i="4" l="1"/>
  <c r="C424" i="4" s="1"/>
  <c r="B424" i="4" s="1"/>
  <c r="D687" i="4"/>
  <c r="B175" i="4" l="1"/>
  <c r="G175" i="4" s="1"/>
  <c r="C687" i="4"/>
  <c r="D425" i="4" l="1"/>
  <c r="C425" i="4" s="1"/>
  <c r="B425" i="4" s="1"/>
  <c r="D688" i="4"/>
  <c r="C688" i="4" l="1"/>
  <c r="B176" i="4"/>
  <c r="G176" i="4" s="1"/>
  <c r="D426" i="4" l="1"/>
  <c r="C426" i="4" s="1"/>
  <c r="B426" i="4" s="1"/>
  <c r="D689" i="4"/>
  <c r="C689" i="4" l="1"/>
  <c r="B177" i="4"/>
  <c r="G177" i="4" s="1"/>
  <c r="D427" i="4" l="1"/>
  <c r="C427" i="4" s="1"/>
  <c r="B427" i="4" s="1"/>
  <c r="D690" i="4"/>
  <c r="C690" i="4" l="1"/>
  <c r="B178" i="4"/>
  <c r="G178" i="4" s="1"/>
  <c r="D428" i="4" l="1"/>
  <c r="C428" i="4" s="1"/>
  <c r="B428" i="4" s="1"/>
  <c r="D691" i="4"/>
  <c r="C691" i="4" l="1"/>
  <c r="B179" i="4"/>
  <c r="G179" i="4" s="1"/>
  <c r="D429" i="4" l="1"/>
  <c r="C429" i="4" s="1"/>
  <c r="B429" i="4" s="1"/>
  <c r="D692" i="4"/>
  <c r="C692" i="4" l="1"/>
  <c r="B180" i="4"/>
  <c r="G180" i="4" s="1"/>
  <c r="D430" i="4" l="1"/>
  <c r="C430" i="4" s="1"/>
  <c r="B430" i="4" s="1"/>
  <c r="D693" i="4"/>
  <c r="C693" i="4" l="1"/>
  <c r="B181" i="4"/>
  <c r="G181" i="4" s="1"/>
  <c r="D431" i="4" l="1"/>
  <c r="C431" i="4" s="1"/>
  <c r="B431" i="4" s="1"/>
  <c r="D694" i="4"/>
  <c r="C694" i="4" l="1"/>
  <c r="B182" i="4"/>
  <c r="G182" i="4" s="1"/>
  <c r="D432" i="4" l="1"/>
  <c r="D695" i="4" l="1"/>
  <c r="C432" i="4"/>
  <c r="B432" i="4" s="1"/>
  <c r="B183" i="4" s="1"/>
  <c r="G183" i="4" s="1"/>
  <c r="C695" i="4" l="1"/>
  <c r="D433" i="4"/>
  <c r="C433" i="4" s="1"/>
  <c r="B433" i="4" s="1"/>
  <c r="D696" i="4"/>
  <c r="C696" i="4" l="1"/>
  <c r="B184" i="4"/>
  <c r="G184" i="4" s="1"/>
  <c r="D434" i="4" l="1"/>
  <c r="C434" i="4" s="1"/>
  <c r="B434" i="4" s="1"/>
  <c r="D697" i="4"/>
  <c r="C697" i="4" l="1"/>
  <c r="B185" i="4"/>
  <c r="G185" i="4" s="1"/>
  <c r="D435" i="4" l="1"/>
  <c r="C435" i="4" s="1"/>
  <c r="B435" i="4" s="1"/>
  <c r="D698" i="4"/>
  <c r="C698" i="4" l="1"/>
  <c r="B186" i="4"/>
  <c r="G186" i="4" s="1"/>
  <c r="D436" i="4" l="1"/>
  <c r="D699" i="4" l="1"/>
  <c r="C436" i="4"/>
  <c r="B436" i="4" s="1"/>
  <c r="C699" i="4" s="1"/>
  <c r="B187" i="4"/>
  <c r="G187" i="4" s="1"/>
  <c r="D437" i="4" l="1"/>
  <c r="C437" i="4" s="1"/>
  <c r="B437" i="4" s="1"/>
  <c r="D700" i="4"/>
  <c r="C700" i="4" l="1"/>
  <c r="B188" i="4"/>
  <c r="G188" i="4" s="1"/>
  <c r="D438" i="4" l="1"/>
  <c r="C438" i="4" s="1"/>
  <c r="B438" i="4" s="1"/>
  <c r="D701" i="4"/>
  <c r="C701" i="4" l="1"/>
  <c r="B189" i="4"/>
  <c r="G189" i="4" s="1"/>
  <c r="D439" i="4" l="1"/>
  <c r="D702" i="4" l="1"/>
  <c r="C439" i="4"/>
  <c r="B439" i="4" s="1"/>
  <c r="C702" i="4"/>
  <c r="B190" i="4"/>
  <c r="G190" i="4" s="1"/>
  <c r="D440" i="4" l="1"/>
  <c r="D703" i="4" l="1"/>
  <c r="C440" i="4"/>
  <c r="B440" i="4" s="1"/>
  <c r="C703" i="4" s="1"/>
  <c r="B191" i="4"/>
  <c r="G191" i="4" s="1"/>
  <c r="D441" i="4" l="1"/>
  <c r="D704" i="4" l="1"/>
  <c r="C441" i="4"/>
  <c r="B441" i="4" s="1"/>
  <c r="C704" i="4" s="1"/>
  <c r="B192" i="4" l="1"/>
  <c r="D705" i="4"/>
  <c r="G192" i="4" l="1"/>
  <c r="D442" i="4" s="1"/>
  <c r="C442" i="4" s="1"/>
  <c r="B442" i="4" s="1"/>
  <c r="C705" i="4" l="1"/>
  <c r="B193" i="4"/>
  <c r="G193" i="4" s="1"/>
  <c r="D443" i="4" s="1"/>
  <c r="D706" i="4" l="1"/>
  <c r="C443" i="4"/>
  <c r="B443" i="4" s="1"/>
  <c r="C706" i="4" s="1"/>
  <c r="B194" i="4" l="1"/>
  <c r="D707" i="4"/>
  <c r="G194" i="4" l="1"/>
  <c r="D444" i="4" s="1"/>
  <c r="C444" i="4" s="1"/>
  <c r="B444" i="4" s="1"/>
  <c r="C707" i="4" l="1"/>
  <c r="B195" i="4"/>
  <c r="G195" i="4" s="1"/>
  <c r="D445" i="4" s="1"/>
  <c r="D708" i="4" l="1"/>
  <c r="C445" i="4"/>
  <c r="B445" i="4" s="1"/>
  <c r="C708" i="4" s="1"/>
  <c r="B196" i="4" l="1"/>
  <c r="G196" i="4" s="1"/>
  <c r="D446" i="4" s="1"/>
  <c r="D709" i="4" l="1"/>
  <c r="C446" i="4"/>
  <c r="B446" i="4" s="1"/>
  <c r="C709" i="4" s="1"/>
  <c r="B197" i="4" l="1"/>
  <c r="G197" i="4" s="1"/>
  <c r="D447" i="4" s="1"/>
  <c r="D710" i="4" l="1"/>
  <c r="C447" i="4"/>
  <c r="B447" i="4" s="1"/>
  <c r="C710" i="4" s="1"/>
  <c r="B198" i="4"/>
  <c r="G198" i="4" s="1"/>
  <c r="D448" i="4" l="1"/>
  <c r="C448" i="4" s="1"/>
  <c r="B448" i="4" s="1"/>
  <c r="D711" i="4"/>
  <c r="C711" i="4" l="1"/>
  <c r="B199" i="4"/>
  <c r="G199" i="4" s="1"/>
  <c r="D449" i="4" l="1"/>
  <c r="C449" i="4" s="1"/>
  <c r="B449" i="4" s="1"/>
  <c r="D712" i="4"/>
  <c r="C712" i="4" l="1"/>
  <c r="B200" i="4"/>
  <c r="G200" i="4" s="1"/>
  <c r="D450" i="4" l="1"/>
  <c r="D713" i="4" l="1"/>
  <c r="C450" i="4"/>
  <c r="B450" i="4" s="1"/>
  <c r="B201" i="4" s="1"/>
  <c r="G201" i="4" s="1"/>
  <c r="C713" i="4" l="1"/>
  <c r="D451" i="4"/>
  <c r="C451" i="4" s="1"/>
  <c r="B451" i="4" s="1"/>
  <c r="D714" i="4"/>
  <c r="C714" i="4" l="1"/>
  <c r="B202" i="4"/>
  <c r="G202" i="4" s="1"/>
  <c r="D452" i="4" l="1"/>
  <c r="C452" i="4" s="1"/>
  <c r="B452" i="4" s="1"/>
  <c r="D715" i="4"/>
  <c r="C715" i="4" l="1"/>
  <c r="B203" i="4"/>
  <c r="G203" i="4" s="1"/>
  <c r="D453" i="4" l="1"/>
  <c r="D716" i="4" l="1"/>
  <c r="C453" i="4"/>
  <c r="B453" i="4" s="1"/>
  <c r="C716" i="4" l="1"/>
  <c r="B204" i="4"/>
  <c r="G204" i="4" s="1"/>
  <c r="D454" i="4" l="1"/>
  <c r="C454" i="4" s="1"/>
  <c r="B454" i="4" s="1"/>
  <c r="D717" i="4"/>
  <c r="C717" i="4" l="1"/>
  <c r="B205" i="4"/>
  <c r="G205" i="4" s="1"/>
  <c r="D455" i="4" l="1"/>
  <c r="C455" i="4" s="1"/>
  <c r="B455" i="4" s="1"/>
  <c r="D718" i="4"/>
  <c r="D721" i="4"/>
  <c r="B206" i="4" l="1"/>
  <c r="G206" i="4" s="1"/>
  <c r="C718" i="4"/>
  <c r="D456" i="4" l="1"/>
  <c r="C456" i="4" s="1"/>
  <c r="B456" i="4" s="1"/>
  <c r="D719" i="4"/>
  <c r="D722" i="4"/>
  <c r="C719" i="4" l="1"/>
  <c r="B207" i="4"/>
  <c r="G207" i="4" s="1"/>
  <c r="D457" i="4" l="1"/>
  <c r="C457" i="4" s="1"/>
  <c r="B457" i="4" s="1"/>
  <c r="D720" i="4"/>
  <c r="D723" i="4"/>
  <c r="C720" i="4" l="1"/>
  <c r="B208" i="4"/>
  <c r="G208" i="4" s="1"/>
  <c r="D458" i="4" l="1"/>
  <c r="C458" i="4" s="1"/>
  <c r="B458" i="4" s="1"/>
  <c r="D724" i="4"/>
  <c r="C721" i="4" l="1"/>
  <c r="B209" i="4"/>
  <c r="G209" i="4" s="1"/>
  <c r="D459" i="4" l="1"/>
  <c r="C459" i="4" s="1"/>
  <c r="B459" i="4" s="1"/>
  <c r="D725" i="4"/>
  <c r="B210" i="4" l="1"/>
  <c r="G210" i="4" s="1"/>
  <c r="C722" i="4"/>
  <c r="D460" i="4" l="1"/>
  <c r="C460" i="4" s="1"/>
  <c r="B460" i="4" s="1"/>
  <c r="D726" i="4"/>
  <c r="C723" i="4" l="1"/>
  <c r="B211" i="4"/>
  <c r="G211" i="4" s="1"/>
  <c r="D461" i="4" l="1"/>
  <c r="C461" i="4" s="1"/>
  <c r="B461" i="4" s="1"/>
  <c r="D727" i="4"/>
  <c r="C724" i="4" l="1"/>
  <c r="B212" i="4"/>
  <c r="G212" i="4" s="1"/>
  <c r="D462" i="4" l="1"/>
  <c r="C462" i="4" s="1"/>
  <c r="B462" i="4" s="1"/>
  <c r="D728" i="4"/>
  <c r="B213" i="4" l="1"/>
  <c r="G213" i="4" s="1"/>
  <c r="C725" i="4"/>
  <c r="D463" i="4" l="1"/>
  <c r="C463" i="4" s="1"/>
  <c r="B463" i="4" s="1"/>
  <c r="D729" i="4"/>
  <c r="C726" i="4" l="1"/>
  <c r="B214" i="4"/>
  <c r="G214" i="4" l="1"/>
  <c r="D464" i="4" s="1"/>
  <c r="C464" i="4" s="1"/>
  <c r="B464" i="4" s="1"/>
  <c r="D730" i="4"/>
  <c r="C727" i="4" l="1"/>
  <c r="B215" i="4"/>
  <c r="G215" i="4" l="1"/>
  <c r="D465" i="4" s="1"/>
  <c r="C465" i="4" s="1"/>
  <c r="B465" i="4" s="1"/>
  <c r="D731" i="4"/>
  <c r="C728" i="4" l="1"/>
  <c r="B216" i="4"/>
  <c r="G216" i="4" l="1"/>
  <c r="D466" i="4" s="1"/>
  <c r="C466" i="4" s="1"/>
  <c r="B466" i="4" s="1"/>
  <c r="D732" i="4"/>
  <c r="C729" i="4" l="1"/>
  <c r="B217" i="4"/>
  <c r="G217" i="4" l="1"/>
  <c r="D467" i="4" s="1"/>
  <c r="C467" i="4" s="1"/>
  <c r="B467" i="4" s="1"/>
  <c r="D733" i="4"/>
  <c r="C730" i="4" l="1"/>
  <c r="B218" i="4"/>
  <c r="G218" i="4" l="1"/>
  <c r="D468" i="4" s="1"/>
  <c r="C468" i="4" s="1"/>
  <c r="B468" i="4" s="1"/>
  <c r="C731" i="4" l="1"/>
  <c r="B219" i="4"/>
  <c r="G219" i="4" s="1"/>
  <c r="D469" i="4" s="1"/>
  <c r="C469" i="4" s="1"/>
  <c r="B469" i="4" s="1"/>
  <c r="D734" i="4"/>
  <c r="C732" i="4" l="1"/>
  <c r="B220" i="4"/>
  <c r="G220" i="4" s="1"/>
  <c r="D470" i="4" s="1"/>
  <c r="C470" i="4" s="1"/>
  <c r="B470" i="4" s="1"/>
  <c r="D735" i="4"/>
  <c r="C733" i="4" l="1"/>
  <c r="B221" i="4"/>
  <c r="G221" i="4" s="1"/>
  <c r="D471" i="4" s="1"/>
  <c r="C471" i="4" s="1"/>
  <c r="B471" i="4" s="1"/>
  <c r="C734" i="4" l="1"/>
  <c r="B222" i="4"/>
  <c r="G222" i="4" s="1"/>
  <c r="D472" i="4" s="1"/>
  <c r="C472" i="4" s="1"/>
  <c r="B472" i="4" s="1"/>
  <c r="C735" i="4" s="1"/>
  <c r="D736" i="4"/>
  <c r="B223" i="4" l="1"/>
  <c r="G223" i="4" s="1"/>
  <c r="D473" i="4" s="1"/>
  <c r="C473" i="4" s="1"/>
  <c r="B473" i="4" s="1"/>
  <c r="B224" i="4" s="1"/>
  <c r="G224" i="4" s="1"/>
  <c r="C736" i="4" l="1"/>
  <c r="D474" i="4"/>
  <c r="D737" i="4" l="1"/>
  <c r="C474" i="4"/>
  <c r="B474" i="4" s="1"/>
  <c r="B225" i="4" s="1"/>
  <c r="G225" i="4" s="1"/>
  <c r="C737" i="4" l="1"/>
  <c r="D475" i="4"/>
  <c r="C475" i="4" s="1"/>
  <c r="B475" i="4" s="1"/>
  <c r="D738" i="4"/>
  <c r="C738" i="4" l="1"/>
  <c r="B226" i="4"/>
  <c r="G226" i="4" s="1"/>
  <c r="D476" i="4" l="1"/>
  <c r="C476" i="4" s="1"/>
  <c r="B476" i="4" s="1"/>
  <c r="D739" i="4"/>
  <c r="C739" i="4" l="1"/>
  <c r="B227" i="4"/>
  <c r="G227" i="4" s="1"/>
  <c r="D477" i="4" l="1"/>
  <c r="C477" i="4" s="1"/>
  <c r="B477" i="4" s="1"/>
  <c r="D740" i="4"/>
  <c r="C740" i="4" l="1"/>
  <c r="B228" i="4"/>
  <c r="G228" i="4" s="1"/>
  <c r="D478" i="4" l="1"/>
  <c r="C478" i="4" s="1"/>
  <c r="B478" i="4" s="1"/>
  <c r="D741" i="4"/>
  <c r="C741" i="4" l="1"/>
  <c r="B229" i="4"/>
  <c r="G229" i="4" s="1"/>
  <c r="D479" i="4" l="1"/>
  <c r="C479" i="4" s="1"/>
  <c r="B479" i="4" s="1"/>
  <c r="D742" i="4"/>
  <c r="C742" i="4" l="1"/>
  <c r="B230" i="4"/>
  <c r="G230" i="4" s="1"/>
  <c r="D480" i="4" l="1"/>
  <c r="C480" i="4" s="1"/>
  <c r="B480" i="4" s="1"/>
  <c r="D743" i="4"/>
  <c r="C743" i="4" l="1"/>
  <c r="B231" i="4"/>
  <c r="G231" i="4" s="1"/>
  <c r="D481" i="4" l="1"/>
  <c r="C481" i="4" s="1"/>
  <c r="B481" i="4" s="1"/>
  <c r="D744" i="4"/>
  <c r="C744" i="4" l="1"/>
  <c r="B232" i="4"/>
  <c r="G232" i="4" s="1"/>
  <c r="D482" i="4" l="1"/>
  <c r="D745" i="4" l="1"/>
  <c r="C482" i="4"/>
  <c r="B482" i="4" s="1"/>
  <c r="C745" i="4" s="1"/>
  <c r="B233" i="4" l="1"/>
  <c r="G233" i="4" s="1"/>
  <c r="D746" i="4"/>
  <c r="D483" i="4" l="1"/>
  <c r="C483" i="4" s="1"/>
  <c r="B483" i="4" s="1"/>
  <c r="C746" i="4" l="1"/>
  <c r="B234" i="4"/>
  <c r="G234" i="4" l="1"/>
  <c r="D484" i="4" s="1"/>
  <c r="C484" i="4" s="1"/>
  <c r="B484" i="4" s="1"/>
  <c r="C747" i="4" s="1"/>
  <c r="D747" i="4"/>
  <c r="B235" i="4" l="1"/>
  <c r="G235" i="4" s="1"/>
  <c r="D748" i="4"/>
  <c r="D485" i="4" l="1"/>
  <c r="C485" i="4" s="1"/>
  <c r="B485" i="4" s="1"/>
  <c r="C748" i="4" l="1"/>
  <c r="B236" i="4"/>
  <c r="D749" i="4"/>
  <c r="G236" i="4" l="1"/>
  <c r="D486" i="4" s="1"/>
  <c r="C486" i="4" s="1"/>
  <c r="B486" i="4" s="1"/>
  <c r="B237" i="4" l="1"/>
  <c r="G237" i="4" s="1"/>
  <c r="D487" i="4" s="1"/>
  <c r="C487" i="4" s="1"/>
  <c r="B487" i="4" s="1"/>
  <c r="C749" i="4"/>
  <c r="D750" i="4"/>
  <c r="C750" i="4" l="1"/>
  <c r="B238" i="4"/>
  <c r="G238" i="4" s="1"/>
  <c r="D488" i="4" l="1"/>
  <c r="C488" i="4" s="1"/>
  <c r="B488" i="4" s="1"/>
  <c r="D751" i="4"/>
  <c r="C751" i="4" l="1"/>
  <c r="B239" i="4"/>
  <c r="G239" i="4" s="1"/>
  <c r="D489" i="4" l="1"/>
  <c r="C489" i="4" s="1"/>
  <c r="B489" i="4" s="1"/>
  <c r="D752" i="4"/>
  <c r="C752" i="4" l="1"/>
  <c r="B240" i="4"/>
  <c r="G240" i="4" s="1"/>
  <c r="D490" i="4" l="1"/>
  <c r="C490" i="4" s="1"/>
  <c r="B490" i="4" s="1"/>
  <c r="D753" i="4"/>
  <c r="C753" i="4" l="1"/>
  <c r="B241" i="4"/>
  <c r="G241" i="4" s="1"/>
  <c r="D491" i="4" l="1"/>
  <c r="C491" i="4" s="1"/>
  <c r="B491" i="4" s="1"/>
  <c r="D754" i="4"/>
  <c r="C754" i="4" l="1"/>
  <c r="B242" i="4"/>
  <c r="G242" i="4" s="1"/>
  <c r="D492" i="4" l="1"/>
  <c r="C492" i="4" s="1"/>
  <c r="B492" i="4" s="1"/>
  <c r="D755" i="4"/>
  <c r="C755" i="4" l="1"/>
  <c r="B243" i="4"/>
  <c r="G243" i="4" s="1"/>
  <c r="D493" i="4" l="1"/>
  <c r="C493" i="4" s="1"/>
  <c r="B493" i="4" s="1"/>
  <c r="D756" i="4"/>
  <c r="C756" i="4" l="1"/>
  <c r="B244" i="4"/>
  <c r="G244" i="4" s="1"/>
  <c r="D494" i="4" l="1"/>
  <c r="D757" i="4" l="1"/>
  <c r="C494" i="4"/>
  <c r="B494" i="4" s="1"/>
  <c r="C757" i="4" l="1"/>
  <c r="B245" i="4"/>
  <c r="G245" i="4" s="1"/>
  <c r="D495" i="4" l="1"/>
  <c r="C495" i="4" s="1"/>
  <c r="B495" i="4" s="1"/>
  <c r="D758" i="4"/>
  <c r="C758" i="4" l="1"/>
  <c r="B246" i="4"/>
  <c r="G246" i="4" s="1"/>
  <c r="D496" i="4" l="1"/>
  <c r="C496" i="4" s="1"/>
  <c r="B496" i="4" s="1"/>
  <c r="D759" i="4"/>
  <c r="C759" i="4" l="1"/>
  <c r="B247" i="4"/>
  <c r="G247" i="4" s="1"/>
  <c r="D497" i="4" l="1"/>
  <c r="C497" i="4" s="1"/>
  <c r="B497" i="4" s="1"/>
  <c r="D760" i="4"/>
  <c r="C760" i="4" l="1"/>
  <c r="B248" i="4"/>
  <c r="G248" i="4" s="1"/>
  <c r="D498" i="4" l="1"/>
  <c r="C498" i="4" s="1"/>
  <c r="B498" i="4" s="1"/>
  <c r="D761" i="4"/>
  <c r="B249" i="4" l="1"/>
  <c r="G249" i="4" s="1"/>
  <c r="C761" i="4"/>
  <c r="D499" i="4" l="1"/>
  <c r="C499" i="4" s="1"/>
  <c r="B499" i="4" s="1"/>
  <c r="D762" i="4"/>
  <c r="B250" i="4" l="1"/>
  <c r="G250" i="4" s="1"/>
  <c r="C762" i="4"/>
  <c r="D769" i="4"/>
  <c r="D500" i="4" l="1"/>
  <c r="C500" i="4" s="1"/>
  <c r="B500" i="4" s="1"/>
  <c r="D763" i="4"/>
  <c r="C763" i="4" l="1"/>
  <c r="B251" i="4"/>
  <c r="G251" i="4" s="1"/>
  <c r="D501" i="4" l="1"/>
  <c r="C501" i="4" s="1"/>
  <c r="B501" i="4" s="1"/>
  <c r="D764" i="4"/>
  <c r="C764" i="4" l="1"/>
  <c r="B252" i="4"/>
  <c r="G252" i="4" s="1"/>
  <c r="D502" i="4" l="1"/>
  <c r="D551" i="4"/>
  <c r="D765" i="4" l="1"/>
  <c r="C502" i="4"/>
  <c r="B502" i="4" s="1"/>
  <c r="B253" i="4" l="1"/>
  <c r="G253" i="4" s="1"/>
  <c r="C765" i="4"/>
  <c r="D503" i="4" l="1"/>
  <c r="D766" i="4" l="1"/>
  <c r="C503" i="4"/>
  <c r="B503" i="4" s="1"/>
  <c r="C766" i="4" l="1"/>
  <c r="B254" i="4"/>
  <c r="G254" i="4" s="1"/>
  <c r="D504" i="4" l="1"/>
  <c r="D767" i="4" l="1"/>
  <c r="C504" i="4"/>
  <c r="B504" i="4" s="1"/>
  <c r="C767" i="4" l="1"/>
  <c r="B255" i="4"/>
  <c r="G255" i="4" s="1"/>
  <c r="D505" i="4" l="1"/>
  <c r="D768" i="4" l="1"/>
  <c r="C505" i="4"/>
  <c r="B505" i="4" s="1"/>
  <c r="C768" i="4" l="1"/>
  <c r="B256" i="4"/>
  <c r="G256" i="4" s="1"/>
  <c r="D506" i="4" l="1"/>
  <c r="C506" i="4" l="1"/>
  <c r="B506" i="4" s="1"/>
  <c r="C769" i="4" l="1"/>
  <c r="B257" i="4"/>
  <c r="G257" i="4" s="1"/>
  <c r="D507" i="4" l="1"/>
  <c r="C507" i="4" s="1"/>
  <c r="D770" i="4"/>
  <c r="B507" i="4" l="1"/>
  <c r="C509" i="4"/>
  <c r="C770" i="4"/>
  <c r="B258" i="4"/>
  <c r="G258" i="4" s="1"/>
  <c r="D508" i="4" l="1"/>
  <c r="E508" i="4" s="1"/>
  <c r="E509" i="4" s="1"/>
  <c r="G259" i="4"/>
  <c r="C11" i="4" s="1"/>
  <c r="F11" i="4" s="1"/>
  <c r="D771" i="4" l="1"/>
  <c r="D509" i="4"/>
  <c r="B508" i="4" l="1"/>
  <c r="C771" i="4" s="1"/>
</calcChain>
</file>

<file path=xl/sharedStrings.xml><?xml version="1.0" encoding="utf-8"?>
<sst xmlns="http://schemas.openxmlformats.org/spreadsheetml/2006/main" count="522" uniqueCount="56">
  <si>
    <t xml:space="preserve">Calcolo Interessi </t>
  </si>
  <si>
    <t xml:space="preserve">Residuo </t>
  </si>
  <si>
    <t xml:space="preserve">Giorni </t>
  </si>
  <si>
    <t>Interessi</t>
  </si>
  <si>
    <t>Totale Interessi</t>
  </si>
  <si>
    <t>Piano di Rientro</t>
  </si>
  <si>
    <t>Capitale</t>
  </si>
  <si>
    <t>Rata</t>
  </si>
  <si>
    <t>*</t>
  </si>
  <si>
    <t>Totali</t>
  </si>
  <si>
    <t xml:space="preserve">Scadenza </t>
  </si>
  <si>
    <t>Fine periodo</t>
  </si>
  <si>
    <t>Inizio periodo</t>
  </si>
  <si>
    <t>Tabella Riassuntiva</t>
  </si>
  <si>
    <t xml:space="preserve">   ALLEGATO n.1/a</t>
  </si>
  <si>
    <t xml:space="preserve">   ALLEGATO n.1/b</t>
  </si>
  <si>
    <t xml:space="preserve">   ALLEGATO n.1/c</t>
  </si>
  <si>
    <t>Versamento aggiuntivo</t>
  </si>
  <si>
    <t>Crediti CSEA</t>
  </si>
  <si>
    <t>BCE</t>
  </si>
  <si>
    <t>Trattenuta cedolino</t>
  </si>
  <si>
    <t>Mese</t>
  </si>
  <si>
    <t>Piano di ammortamento prestito con rata doppia a giugno e dicembre</t>
  </si>
  <si>
    <t>Tasso BCE</t>
  </si>
  <si>
    <t>N. rate</t>
  </si>
  <si>
    <t>Mese inizio trattenuta</t>
  </si>
  <si>
    <t>Modalità di pagamento</t>
  </si>
  <si>
    <t>Mar</t>
  </si>
  <si>
    <t>Apr</t>
  </si>
  <si>
    <t>Periodo</t>
  </si>
  <si>
    <t>Mag</t>
  </si>
  <si>
    <t>Giu</t>
  </si>
  <si>
    <t>Lug</t>
  </si>
  <si>
    <t>Ago</t>
  </si>
  <si>
    <t>Set</t>
  </si>
  <si>
    <t>Ott</t>
  </si>
  <si>
    <t>Nov</t>
  </si>
  <si>
    <t>Dic</t>
  </si>
  <si>
    <t>Gen</t>
  </si>
  <si>
    <t>Feb</t>
  </si>
  <si>
    <t>Trattenuta cedolino (*)</t>
  </si>
  <si>
    <t>(*) l'ultima rata terrà conto degli arrontondamenti oltre la seconda cifra decimale</t>
  </si>
  <si>
    <t>Variabile</t>
  </si>
  <si>
    <t>Trattenute applicate a cedolino</t>
  </si>
  <si>
    <t>Rata
(capitale e interessi)</t>
  </si>
  <si>
    <t>Interessi (*)</t>
  </si>
  <si>
    <t>Debito Dipendente  Residuo (**)</t>
  </si>
  <si>
    <t>(**) Il dato è indicativo poiché risente della variazione del tasso di interesse BCE</t>
  </si>
  <si>
    <t xml:space="preserve">Capitale Residuo </t>
  </si>
  <si>
    <t>Rata Capitale</t>
  </si>
  <si>
    <t>Rata Interessi</t>
  </si>
  <si>
    <t>Rata Complessiva</t>
  </si>
  <si>
    <t>Capitale Residuo</t>
  </si>
  <si>
    <t>Dipendente: Dipendente 1</t>
  </si>
  <si>
    <t>Dipendente CSEA: Dipendente 1</t>
  </si>
  <si>
    <t>(*) Interessi sono calcolati tenendo conto del tasso BCE alla data di erogazione del prestito e pertanto l'importo complessivo è variabile secondo l'andamento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</si>
</sst>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dd/mm/yy;@"/>
    <numFmt numFmtId="167" formatCode="0.000%"/>
    <numFmt numFmtId="168" formatCode="_(* #,##0.00_);_(* \(#,##0.00\);_(* &quot;-&quot;??_);_(@_)"/>
    <numFmt numFmtId="169" formatCode="[$-410]mmmm\-yy;@"/>
    <numFmt numFmtId="170" formatCode="0.000000000000"/>
    <numFmt numFmtId="171" formatCode="0.0%"/>
    <numFmt numFmtId="172" formatCode="_-* #,##0_-;\-* #,##0_-;_-* &quot;-&quot;??_-;_-@_-"/>
    <numFmt numFmtId="173" formatCode="_-* #,##0.00\ _€_-;\-* #,##0.00\ _€_-;_-* &quot;-&quot;??\ _€_-;_-@_-"/>
    <numFmt numFmtId="17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4" fillId="0" borderId="0"/>
    <xf numFmtId="0" fontId="3" fillId="0" borderId="0"/>
    <xf numFmtId="168" fontId="14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3" applyFont="1" applyBorder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67" fontId="6" fillId="0" borderId="0" xfId="4" applyNumberFormat="1" applyFont="1" applyFill="1" applyBorder="1" applyAlignment="1">
      <alignment horizontal="right"/>
    </xf>
    <xf numFmtId="0" fontId="6" fillId="0" borderId="0" xfId="0" applyFont="1" applyAlignment="1">
      <alignment vertical="top" wrapText="1"/>
    </xf>
    <xf numFmtId="0" fontId="8" fillId="0" borderId="0" xfId="0" applyFont="1" applyBorder="1"/>
    <xf numFmtId="43" fontId="6" fillId="0" borderId="0" xfId="6" applyFont="1" applyFill="1" applyBorder="1" applyAlignment="1">
      <alignment horizontal="left"/>
    </xf>
    <xf numFmtId="166" fontId="6" fillId="0" borderId="0" xfId="6" applyNumberFormat="1" applyFont="1" applyFill="1" applyBorder="1" applyAlignment="1">
      <alignment horizontal="right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4" fontId="6" fillId="0" borderId="17" xfId="0" applyNumberFormat="1" applyFont="1" applyBorder="1" applyAlignment="1">
      <alignment horizontal="center"/>
    </xf>
    <xf numFmtId="0" fontId="10" fillId="0" borderId="0" xfId="0" applyFont="1"/>
    <xf numFmtId="4" fontId="11" fillId="0" borderId="0" xfId="8" applyNumberFormat="1" applyFont="1"/>
    <xf numFmtId="0" fontId="6" fillId="0" borderId="0" xfId="3" applyFont="1"/>
    <xf numFmtId="169" fontId="5" fillId="0" borderId="0" xfId="0" applyNumberFormat="1" applyFont="1" applyFill="1" applyBorder="1" applyAlignment="1">
      <alignment horizontal="center" wrapText="1"/>
    </xf>
    <xf numFmtId="1" fontId="9" fillId="0" borderId="4" xfId="0" applyNumberFormat="1" applyFont="1" applyFill="1" applyBorder="1" applyAlignment="1">
      <alignment horizontal="center"/>
    </xf>
    <xf numFmtId="0" fontId="9" fillId="0" borderId="0" xfId="0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165" fontId="7" fillId="0" borderId="3" xfId="0" applyNumberFormat="1" applyFont="1" applyBorder="1"/>
    <xf numFmtId="0" fontId="3" fillId="0" borderId="5" xfId="0" applyFont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6" fillId="0" borderId="0" xfId="0" applyFont="1" applyFill="1" applyAlignment="1">
      <alignment horizontal="justify" vertical="center" wrapText="1"/>
    </xf>
    <xf numFmtId="0" fontId="12" fillId="0" borderId="0" xfId="3" applyFont="1" applyBorder="1" applyAlignment="1">
      <alignment vertical="center"/>
    </xf>
    <xf numFmtId="43" fontId="5" fillId="0" borderId="0" xfId="0" applyNumberFormat="1" applyFont="1" applyFill="1" applyBorder="1" applyAlignment="1">
      <alignment horizontal="center" wrapText="1"/>
    </xf>
    <xf numFmtId="43" fontId="5" fillId="0" borderId="3" xfId="0" applyNumberFormat="1" applyFont="1" applyFill="1" applyBorder="1" applyAlignment="1">
      <alignment horizontal="center" wrapText="1"/>
    </xf>
    <xf numFmtId="43" fontId="5" fillId="0" borderId="0" xfId="1" applyFont="1" applyFill="1" applyBorder="1" applyAlignment="1">
      <alignment horizontal="center" wrapText="1"/>
    </xf>
    <xf numFmtId="43" fontId="10" fillId="0" borderId="0" xfId="1" applyFont="1"/>
    <xf numFmtId="0" fontId="13" fillId="0" borderId="0" xfId="0" applyFont="1"/>
    <xf numFmtId="43" fontId="6" fillId="0" borderId="0" xfId="6" applyFont="1" applyFill="1" applyBorder="1" applyAlignment="1">
      <alignment horizontal="right"/>
    </xf>
    <xf numFmtId="14" fontId="6" fillId="0" borderId="18" xfId="0" applyNumberFormat="1" applyFont="1" applyBorder="1" applyAlignment="1">
      <alignment horizontal="center"/>
    </xf>
    <xf numFmtId="165" fontId="7" fillId="0" borderId="12" xfId="0" applyNumberFormat="1" applyFont="1" applyBorder="1"/>
    <xf numFmtId="0" fontId="3" fillId="0" borderId="13" xfId="0" applyFont="1" applyBorder="1" applyAlignment="1">
      <alignment horizontal="right"/>
    </xf>
    <xf numFmtId="43" fontId="6" fillId="0" borderId="0" xfId="1" applyFont="1" applyAlignment="1">
      <alignment horizontal="left" vertical="center" wrapText="1"/>
    </xf>
    <xf numFmtId="43" fontId="9" fillId="0" borderId="0" xfId="1" applyFont="1" applyBorder="1"/>
    <xf numFmtId="0" fontId="8" fillId="0" borderId="0" xfId="0" applyFont="1" applyAlignment="1">
      <alignment vertical="top"/>
    </xf>
    <xf numFmtId="164" fontId="6" fillId="0" borderId="0" xfId="1" applyNumberFormat="1" applyFont="1" applyAlignment="1">
      <alignment horizontal="left" vertical="top" wrapText="1"/>
    </xf>
    <xf numFmtId="165" fontId="7" fillId="0" borderId="17" xfId="0" applyNumberFormat="1" applyFont="1" applyBorder="1"/>
    <xf numFmtId="165" fontId="7" fillId="0" borderId="18" xfId="0" applyNumberFormat="1" applyFont="1" applyBorder="1"/>
    <xf numFmtId="0" fontId="0" fillId="0" borderId="0" xfId="0" applyFill="1"/>
    <xf numFmtId="0" fontId="12" fillId="0" borderId="0" xfId="3" applyFont="1" applyFill="1" applyBorder="1" applyAlignment="1">
      <alignment vertical="center"/>
    </xf>
    <xf numFmtId="0" fontId="10" fillId="0" borderId="0" xfId="0" applyFont="1" applyFill="1"/>
    <xf numFmtId="0" fontId="10" fillId="0" borderId="0" xfId="0" applyFont="1" applyFill="1" applyBorder="1"/>
    <xf numFmtId="43" fontId="10" fillId="0" borderId="0" xfId="1" applyFont="1" applyFill="1" applyBorder="1"/>
    <xf numFmtId="43" fontId="10" fillId="0" borderId="0" xfId="1" applyFont="1" applyFill="1"/>
    <xf numFmtId="43" fontId="13" fillId="0" borderId="0" xfId="0" applyNumberFormat="1" applyFont="1" applyFill="1"/>
    <xf numFmtId="0" fontId="13" fillId="0" borderId="0" xfId="0" applyFont="1" applyFill="1"/>
    <xf numFmtId="0" fontId="0" fillId="0" borderId="0" xfId="0" applyFill="1" applyAlignment="1">
      <alignment vertical="center"/>
    </xf>
    <xf numFmtId="43" fontId="5" fillId="2" borderId="9" xfId="0" applyNumberFormat="1" applyFont="1" applyFill="1" applyBorder="1" applyAlignment="1">
      <alignment horizontal="center" wrapText="1"/>
    </xf>
    <xf numFmtId="43" fontId="5" fillId="2" borderId="10" xfId="0" applyNumberFormat="1" applyFont="1" applyFill="1" applyBorder="1" applyAlignment="1">
      <alignment horizontal="center" wrapText="1"/>
    </xf>
    <xf numFmtId="43" fontId="5" fillId="2" borderId="1" xfId="0" applyNumberFormat="1" applyFont="1" applyFill="1" applyBorder="1" applyAlignment="1">
      <alignment horizontal="center" wrapText="1"/>
    </xf>
    <xf numFmtId="43" fontId="5" fillId="2" borderId="2" xfId="0" applyNumberFormat="1" applyFont="1" applyFill="1" applyBorder="1" applyAlignment="1">
      <alignment horizontal="center" wrapText="1"/>
    </xf>
    <xf numFmtId="43" fontId="5" fillId="2" borderId="9" xfId="0" applyNumberFormat="1" applyFont="1" applyFill="1" applyBorder="1" applyAlignment="1">
      <alignment horizontal="center" vertical="center" wrapText="1"/>
    </xf>
    <xf numFmtId="43" fontId="5" fillId="2" borderId="10" xfId="0" applyNumberFormat="1" applyFont="1" applyFill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wrapText="1"/>
    </xf>
    <xf numFmtId="43" fontId="5" fillId="0" borderId="11" xfId="0" applyNumberFormat="1" applyFont="1" applyFill="1" applyBorder="1" applyAlignment="1">
      <alignment horizontal="center" wrapText="1"/>
    </xf>
    <xf numFmtId="9" fontId="5" fillId="0" borderId="11" xfId="0" applyNumberFormat="1" applyFont="1" applyFill="1" applyBorder="1" applyAlignment="1">
      <alignment horizontal="center" wrapText="1"/>
    </xf>
    <xf numFmtId="43" fontId="5" fillId="0" borderId="5" xfId="0" applyNumberFormat="1" applyFont="1" applyFill="1" applyBorder="1" applyAlignment="1">
      <alignment horizontal="center" wrapText="1"/>
    </xf>
    <xf numFmtId="43" fontId="5" fillId="2" borderId="7" xfId="0" applyNumberFormat="1" applyFont="1" applyFill="1" applyBorder="1" applyAlignment="1">
      <alignment horizontal="center" wrapText="1"/>
    </xf>
    <xf numFmtId="43" fontId="5" fillId="2" borderId="19" xfId="0" applyNumberFormat="1" applyFont="1" applyFill="1" applyBorder="1" applyAlignment="1">
      <alignment horizontal="center" wrapText="1"/>
    </xf>
    <xf numFmtId="43" fontId="5" fillId="2" borderId="6" xfId="0" applyNumberFormat="1" applyFont="1" applyFill="1" applyBorder="1" applyAlignment="1">
      <alignment horizontal="center" wrapText="1"/>
    </xf>
    <xf numFmtId="43" fontId="5" fillId="2" borderId="15" xfId="0" applyNumberFormat="1" applyFont="1" applyFill="1" applyBorder="1" applyAlignment="1">
      <alignment horizontal="center" wrapText="1"/>
    </xf>
    <xf numFmtId="43" fontId="5" fillId="2" borderId="14" xfId="0" applyNumberFormat="1" applyFont="1" applyFill="1" applyBorder="1" applyAlignment="1">
      <alignment horizontal="center" wrapText="1"/>
    </xf>
    <xf numFmtId="43" fontId="5" fillId="2" borderId="16" xfId="0" applyNumberFormat="1" applyFont="1" applyFill="1" applyBorder="1" applyAlignment="1">
      <alignment horizontal="center" wrapText="1"/>
    </xf>
    <xf numFmtId="43" fontId="6" fillId="0" borderId="5" xfId="6" applyFont="1" applyFill="1" applyBorder="1" applyAlignment="1">
      <alignment horizontal="right"/>
    </xf>
    <xf numFmtId="170" fontId="15" fillId="0" borderId="0" xfId="0" applyNumberFormat="1" applyFont="1" applyFill="1"/>
    <xf numFmtId="165" fontId="6" fillId="0" borderId="22" xfId="7" applyFont="1" applyFill="1" applyBorder="1" applyAlignment="1">
      <alignment horizontal="left"/>
    </xf>
    <xf numFmtId="10" fontId="7" fillId="0" borderId="23" xfId="0" applyNumberFormat="1" applyFont="1" applyBorder="1"/>
    <xf numFmtId="0" fontId="7" fillId="0" borderId="23" xfId="0" applyNumberFormat="1" applyFont="1" applyBorder="1"/>
    <xf numFmtId="165" fontId="6" fillId="0" borderId="24" xfId="7" applyFont="1" applyFill="1" applyBorder="1" applyAlignment="1">
      <alignment horizontal="left"/>
    </xf>
    <xf numFmtId="17" fontId="6" fillId="0" borderId="25" xfId="0" applyNumberFormat="1" applyFont="1" applyFill="1" applyBorder="1" applyAlignment="1">
      <alignment horizontal="right" wrapText="1"/>
    </xf>
    <xf numFmtId="2" fontId="0" fillId="0" borderId="0" xfId="0" applyNumberFormat="1"/>
    <xf numFmtId="165" fontId="0" fillId="0" borderId="0" xfId="0" applyNumberFormat="1"/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43" fontId="13" fillId="0" borderId="0" xfId="0" applyNumberFormat="1" applyFont="1" applyFill="1" applyBorder="1"/>
    <xf numFmtId="43" fontId="10" fillId="0" borderId="0" xfId="0" applyNumberFormat="1" applyFont="1" applyFill="1" applyBorder="1"/>
    <xf numFmtId="0" fontId="0" fillId="0" borderId="0" xfId="0" applyFill="1" applyBorder="1" applyAlignment="1">
      <alignment vertical="center"/>
    </xf>
    <xf numFmtId="43" fontId="5" fillId="2" borderId="16" xfId="0" applyNumberFormat="1" applyFont="1" applyFill="1" applyBorder="1" applyAlignment="1">
      <alignment horizontal="center" vertical="center" wrapText="1"/>
    </xf>
    <xf numFmtId="43" fontId="7" fillId="0" borderId="3" xfId="1" applyFont="1" applyBorder="1"/>
    <xf numFmtId="43" fontId="6" fillId="0" borderId="14" xfId="1" applyFont="1" applyFill="1" applyBorder="1" applyAlignment="1">
      <alignment vertical="center" wrapText="1"/>
    </xf>
    <xf numFmtId="43" fontId="6" fillId="0" borderId="7" xfId="1" applyFont="1" applyFill="1" applyBorder="1" applyAlignment="1">
      <alignment vertical="center" wrapText="1"/>
    </xf>
    <xf numFmtId="43" fontId="7" fillId="0" borderId="4" xfId="1" applyFont="1" applyBorder="1"/>
    <xf numFmtId="43" fontId="6" fillId="0" borderId="0" xfId="1" applyFont="1" applyFill="1" applyBorder="1" applyAlignment="1">
      <alignment vertical="center" wrapText="1"/>
    </xf>
    <xf numFmtId="0" fontId="17" fillId="0" borderId="0" xfId="0" applyFont="1"/>
    <xf numFmtId="43" fontId="9" fillId="0" borderId="0" xfId="0" applyNumberFormat="1" applyFont="1" applyBorder="1"/>
    <xf numFmtId="43" fontId="7" fillId="0" borderId="3" xfId="1" applyFont="1" applyFill="1" applyBorder="1"/>
    <xf numFmtId="43" fontId="10" fillId="0" borderId="0" xfId="0" applyNumberFormat="1" applyFont="1"/>
    <xf numFmtId="171" fontId="9" fillId="0" borderId="0" xfId="2" applyNumberFormat="1" applyFont="1" applyBorder="1"/>
    <xf numFmtId="13" fontId="6" fillId="0" borderId="0" xfId="6" applyNumberFormat="1" applyFont="1" applyFill="1" applyBorder="1" applyAlignment="1">
      <alignment horizontal="right"/>
    </xf>
    <xf numFmtId="172" fontId="11" fillId="0" borderId="0" xfId="1" applyNumberFormat="1" applyFont="1" applyFill="1" applyBorder="1" applyAlignment="1">
      <alignment horizontal="center" wrapText="1"/>
    </xf>
    <xf numFmtId="173" fontId="9" fillId="0" borderId="0" xfId="0" applyNumberFormat="1" applyFont="1" applyBorder="1"/>
    <xf numFmtId="173" fontId="10" fillId="0" borderId="0" xfId="0" applyNumberFormat="1" applyFont="1" applyFill="1" applyBorder="1"/>
    <xf numFmtId="174" fontId="10" fillId="0" borderId="0" xfId="2" applyNumberFormat="1" applyFont="1" applyFill="1" applyBorder="1"/>
    <xf numFmtId="43" fontId="7" fillId="0" borderId="4" xfId="1" applyFont="1" applyFill="1" applyBorder="1"/>
    <xf numFmtId="43" fontId="6" fillId="0" borderId="3" xfId="1" applyFont="1" applyFill="1" applyBorder="1" applyAlignment="1">
      <alignment horizontal="right"/>
    </xf>
    <xf numFmtId="14" fontId="9" fillId="0" borderId="11" xfId="0" applyNumberFormat="1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right"/>
    </xf>
    <xf numFmtId="43" fontId="7" fillId="0" borderId="3" xfId="0" applyNumberFormat="1" applyFont="1" applyFill="1" applyBorder="1"/>
    <xf numFmtId="43" fontId="7" fillId="0" borderId="4" xfId="0" applyNumberFormat="1" applyFont="1" applyFill="1" applyBorder="1"/>
    <xf numFmtId="43" fontId="7" fillId="0" borderId="5" xfId="0" applyNumberFormat="1" applyFont="1" applyFill="1" applyBorder="1"/>
    <xf numFmtId="43" fontId="10" fillId="0" borderId="21" xfId="1" applyFont="1" applyFill="1" applyBorder="1"/>
    <xf numFmtId="164" fontId="7" fillId="0" borderId="23" xfId="0" applyNumberFormat="1" applyFont="1" applyBorder="1"/>
    <xf numFmtId="164" fontId="7" fillId="0" borderId="23" xfId="0" applyNumberFormat="1" applyFont="1" applyFill="1" applyBorder="1" applyAlignment="1">
      <alignment horizontal="right"/>
    </xf>
    <xf numFmtId="14" fontId="6" fillId="0" borderId="17" xfId="0" applyNumberFormat="1" applyFont="1" applyFill="1" applyBorder="1" applyAlignment="1">
      <alignment horizontal="center"/>
    </xf>
    <xf numFmtId="165" fontId="7" fillId="0" borderId="17" xfId="0" applyNumberFormat="1" applyFont="1" applyFill="1" applyBorder="1"/>
    <xf numFmtId="165" fontId="7" fillId="0" borderId="3" xfId="0" applyNumberFormat="1" applyFont="1" applyFill="1" applyBorder="1"/>
    <xf numFmtId="0" fontId="3" fillId="0" borderId="5" xfId="0" applyFont="1" applyFill="1" applyBorder="1" applyAlignment="1">
      <alignment horizontal="right"/>
    </xf>
    <xf numFmtId="0" fontId="6" fillId="0" borderId="8" xfId="0" applyFont="1" applyBorder="1" applyAlignment="1">
      <alignment horizontal="justify" vertical="center" wrapText="1"/>
    </xf>
    <xf numFmtId="0" fontId="6" fillId="0" borderId="0" xfId="0" applyFont="1" applyFill="1" applyAlignment="1">
      <alignment horizontal="justify" vertical="top" wrapText="1"/>
    </xf>
    <xf numFmtId="0" fontId="8" fillId="0" borderId="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Fill="1"/>
    <xf numFmtId="14" fontId="18" fillId="0" borderId="0" xfId="0" applyNumberFormat="1" applyFont="1"/>
    <xf numFmtId="14" fontId="18" fillId="0" borderId="0" xfId="1" applyNumberFormat="1" applyFont="1"/>
  </cellXfs>
  <cellStyles count="17">
    <cellStyle name="Euro" xfId="9" xr:uid="{00000000-0005-0000-0000-000000000000}"/>
    <cellStyle name="Euro 2" xfId="7" xr:uid="{00000000-0005-0000-0000-000001000000}"/>
    <cellStyle name="Migliaia" xfId="1" builtinId="3"/>
    <cellStyle name="Migliaia 2" xfId="5" xr:uid="{00000000-0005-0000-0000-000003000000}"/>
    <cellStyle name="Migliaia 2 2" xfId="8" xr:uid="{00000000-0005-0000-0000-000004000000}"/>
    <cellStyle name="Migliaia 3" xfId="6" xr:uid="{00000000-0005-0000-0000-000005000000}"/>
    <cellStyle name="Migliaia 4" xfId="15" xr:uid="{00000000-0005-0000-0000-000006000000}"/>
    <cellStyle name="Normal_Sheet1" xfId="10" xr:uid="{00000000-0005-0000-0000-000007000000}"/>
    <cellStyle name="Normale" xfId="0" builtinId="0"/>
    <cellStyle name="Normale 2" xfId="3" xr:uid="{00000000-0005-0000-0000-000009000000}"/>
    <cellStyle name="Normale 2 2" xfId="14" xr:uid="{00000000-0005-0000-0000-00000A000000}"/>
    <cellStyle name="Normale 2 3" xfId="16" xr:uid="{00000000-0005-0000-0000-00000B000000}"/>
    <cellStyle name="Normale 3" xfId="11" xr:uid="{00000000-0005-0000-0000-00000C000000}"/>
    <cellStyle name="Normale 4" xfId="13" xr:uid="{00000000-0005-0000-0000-00000D000000}"/>
    <cellStyle name="Percentuale" xfId="2" builtinId="5"/>
    <cellStyle name="Percentuale 2" xfId="12" xr:uid="{00000000-0005-0000-0000-00000F000000}"/>
    <cellStyle name="Percentuale 3" xfId="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648311</xdr:colOff>
      <xdr:row>8</xdr:row>
      <xdr:rowOff>111671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38350"/>
          <a:ext cx="2036240" cy="10668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261</xdr:row>
      <xdr:rowOff>312964</xdr:rowOff>
    </xdr:from>
    <xdr:to>
      <xdr:col>2</xdr:col>
      <xdr:colOff>648311</xdr:colOff>
      <xdr:row>265</xdr:row>
      <xdr:rowOff>287203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54306107"/>
          <a:ext cx="2036240" cy="1062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515</xdr:row>
      <xdr:rowOff>0</xdr:rowOff>
    </xdr:from>
    <xdr:to>
      <xdr:col>2</xdr:col>
      <xdr:colOff>648311</xdr:colOff>
      <xdr:row>519</xdr:row>
      <xdr:rowOff>274957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2410775"/>
          <a:ext cx="2036240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772"/>
  <sheetViews>
    <sheetView showGridLines="0" tabSelected="1" zoomScale="85" zoomScaleNormal="85" zoomScaleSheetLayoutView="85" workbookViewId="0">
      <pane xSplit="5" topLeftCell="F1" activePane="topRight" state="frozen"/>
      <selection activeCell="A7" sqref="A7"/>
      <selection pane="topRight" activeCell="J25" sqref="J25"/>
    </sheetView>
  </sheetViews>
  <sheetFormatPr defaultRowHeight="15" x14ac:dyDescent="0.25"/>
  <cols>
    <col min="2" max="2" width="20.7109375" customWidth="1"/>
    <col min="3" max="3" width="26" customWidth="1"/>
    <col min="4" max="4" width="24.7109375" customWidth="1"/>
    <col min="5" max="5" width="22.85546875" customWidth="1"/>
    <col min="6" max="6" width="20.5703125" customWidth="1"/>
    <col min="7" max="7" width="14.28515625" bestFit="1" customWidth="1"/>
    <col min="8" max="8" width="9.85546875" customWidth="1"/>
    <col min="9" max="9" width="12.5703125" style="44" customWidth="1"/>
    <col min="10" max="10" width="13.42578125" style="44" bestFit="1" customWidth="1"/>
    <col min="11" max="11" width="13.5703125" style="79" bestFit="1" customWidth="1"/>
    <col min="12" max="13" width="14.140625" style="79" customWidth="1"/>
    <col min="14" max="14" width="13.140625" style="79" bestFit="1" customWidth="1"/>
    <col min="15" max="15" width="12.5703125" style="79" customWidth="1"/>
    <col min="16" max="16" width="31.42578125" style="79" customWidth="1"/>
    <col min="17" max="17" width="13.42578125" style="79" bestFit="1" customWidth="1"/>
    <col min="18" max="18" width="12.5703125" style="79" customWidth="1"/>
    <col min="19" max="19" width="13.5703125" style="79" bestFit="1" customWidth="1"/>
    <col min="20" max="22" width="12.5703125" style="79" customWidth="1"/>
    <col min="23" max="23" width="13.5703125" style="79" bestFit="1" customWidth="1"/>
    <col min="24" max="24" width="12.5703125" style="79" customWidth="1"/>
    <col min="25" max="25" width="13.5703125" style="79" bestFit="1" customWidth="1"/>
    <col min="26" max="26" width="12.5703125" style="79" customWidth="1"/>
    <col min="27" max="57" width="12.5703125" style="44" customWidth="1"/>
    <col min="58" max="58" width="11.5703125" style="44" customWidth="1"/>
    <col min="59" max="63" width="11.5703125" customWidth="1"/>
    <col min="64" max="64" width="28.85546875" bestFit="1" customWidth="1"/>
    <col min="65" max="65" width="22.28515625" bestFit="1" customWidth="1"/>
    <col min="66" max="66" width="12.5703125" bestFit="1" customWidth="1"/>
    <col min="67" max="67" width="18.140625" bestFit="1" customWidth="1"/>
  </cols>
  <sheetData>
    <row r="1" spans="2:16381" s="18" customFormat="1" ht="26.25" x14ac:dyDescent="0.2">
      <c r="B1" s="28"/>
      <c r="D1" s="28"/>
      <c r="H1" s="28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</row>
    <row r="2" spans="2:16381" s="18" customFormat="1" ht="26.25" x14ac:dyDescent="0.2">
      <c r="C2" s="1" t="s">
        <v>14</v>
      </c>
      <c r="D2" s="28"/>
      <c r="H2" s="28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</row>
    <row r="3" spans="2:16381" s="5" customFormat="1" ht="14.25" x14ac:dyDescent="0.2">
      <c r="C3" s="4"/>
      <c r="D3" s="7"/>
      <c r="I3" s="4"/>
      <c r="J3" s="4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2:16381" x14ac:dyDescent="0.25">
      <c r="D4" s="17"/>
      <c r="E4" s="17"/>
    </row>
    <row r="5" spans="2:16381" x14ac:dyDescent="0.25">
      <c r="B5" s="2"/>
      <c r="C5" s="3"/>
      <c r="D5" s="5"/>
      <c r="E5" s="5"/>
    </row>
    <row r="6" spans="2:16381" x14ac:dyDescent="0.25">
      <c r="B6" s="2"/>
      <c r="C6" s="3"/>
    </row>
    <row r="7" spans="2:16381" x14ac:dyDescent="0.25">
      <c r="B7" s="2"/>
      <c r="C7" s="3"/>
    </row>
    <row r="8" spans="2:16381" x14ac:dyDescent="0.25">
      <c r="B8" s="2"/>
      <c r="C8" s="3"/>
      <c r="F8" s="19"/>
    </row>
    <row r="9" spans="2:16381" ht="22.5" customHeight="1" thickBot="1" x14ac:dyDescent="0.3">
      <c r="B9" s="2" t="s">
        <v>13</v>
      </c>
      <c r="C9" s="3"/>
      <c r="F9" s="19"/>
    </row>
    <row r="10" spans="2:16381" ht="45.75" thickBot="1" x14ac:dyDescent="0.3">
      <c r="B10" s="57" t="s">
        <v>18</v>
      </c>
      <c r="C10" s="58" t="s">
        <v>45</v>
      </c>
      <c r="D10" s="57" t="s">
        <v>43</v>
      </c>
      <c r="E10" s="58" t="s">
        <v>17</v>
      </c>
      <c r="F10" s="59" t="s">
        <v>46</v>
      </c>
    </row>
    <row r="11" spans="2:16381" ht="15.75" thickBot="1" x14ac:dyDescent="0.3">
      <c r="B11" s="87">
        <v>60000</v>
      </c>
      <c r="C11" s="87">
        <f>+SUM(G259)</f>
        <v>16324.560000000003</v>
      </c>
      <c r="D11" s="87">
        <v>0</v>
      </c>
      <c r="E11" s="87">
        <v>0</v>
      </c>
      <c r="F11" s="88">
        <f>+B11-D11+C11-E11</f>
        <v>76324.56</v>
      </c>
    </row>
    <row r="12" spans="2:16381" x14ac:dyDescent="0.25">
      <c r="B12" s="91" t="s">
        <v>55</v>
      </c>
      <c r="C12" s="90"/>
      <c r="D12" s="90"/>
      <c r="E12" s="90"/>
      <c r="F12" s="90"/>
    </row>
    <row r="13" spans="2:16381" x14ac:dyDescent="0.25">
      <c r="B13" s="91" t="s">
        <v>47</v>
      </c>
      <c r="C13" s="90"/>
      <c r="D13" s="90"/>
      <c r="E13" s="90"/>
      <c r="F13" s="90"/>
    </row>
    <row r="14" spans="2:16381" x14ac:dyDescent="0.25">
      <c r="B14" s="2"/>
      <c r="C14" s="3"/>
      <c r="F14" s="19"/>
    </row>
    <row r="15" spans="2:16381" ht="20.25" customHeight="1" x14ac:dyDescent="0.25">
      <c r="B15" s="1" t="s">
        <v>53</v>
      </c>
      <c r="C15" s="3"/>
    </row>
    <row r="16" spans="2:16381" ht="15.75" thickBot="1" x14ac:dyDescent="0.3">
      <c r="B16" s="2" t="s">
        <v>0</v>
      </c>
      <c r="C16" s="3"/>
    </row>
    <row r="17" spans="1:58" x14ac:dyDescent="0.25">
      <c r="B17" s="53" t="s">
        <v>1</v>
      </c>
      <c r="C17" s="54" t="s">
        <v>12</v>
      </c>
      <c r="D17" s="55" t="s">
        <v>11</v>
      </c>
      <c r="E17" s="54" t="s">
        <v>2</v>
      </c>
      <c r="F17" s="54" t="s">
        <v>19</v>
      </c>
      <c r="G17" s="56" t="s">
        <v>3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8" x14ac:dyDescent="0.25">
      <c r="B18" s="30"/>
      <c r="C18" s="61"/>
      <c r="D18" s="61"/>
      <c r="E18" s="61"/>
      <c r="F18" s="62"/>
      <c r="G18" s="63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</row>
    <row r="19" spans="1:58" ht="15.75" x14ac:dyDescent="0.25">
      <c r="B19" s="102">
        <v>60000</v>
      </c>
      <c r="C19" s="103">
        <v>44986</v>
      </c>
      <c r="D19" s="104">
        <v>45016</v>
      </c>
      <c r="E19" s="20">
        <f t="shared" ref="E19:E82" si="0">+D19-C19+1</f>
        <v>31</v>
      </c>
      <c r="F19" s="105">
        <v>2.5000000000000001E-2</v>
      </c>
      <c r="G19" s="70">
        <f>ROUND(B19*E19/365*F19,2)</f>
        <v>127.4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</row>
    <row r="20" spans="1:58" s="16" customFormat="1" ht="15.75" x14ac:dyDescent="0.25">
      <c r="A20"/>
      <c r="B20" s="93">
        <f>+B269</f>
        <v>59854.63</v>
      </c>
      <c r="C20" s="103">
        <v>45017</v>
      </c>
      <c r="D20" s="104">
        <v>45046</v>
      </c>
      <c r="E20" s="20">
        <f t="shared" si="0"/>
        <v>30</v>
      </c>
      <c r="F20" s="105">
        <v>2.5000000000000001E-2</v>
      </c>
      <c r="G20" s="70">
        <f t="shared" ref="G20:G82" si="1">ROUND(B20*E20/365*F20,2)</f>
        <v>122.99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46"/>
    </row>
    <row r="21" spans="1:58" s="16" customFormat="1" ht="15.75" x14ac:dyDescent="0.25">
      <c r="A21"/>
      <c r="B21" s="93">
        <f t="shared" ref="B21:B84" si="2">+B270</f>
        <v>59704.85</v>
      </c>
      <c r="C21" s="103">
        <v>45047</v>
      </c>
      <c r="D21" s="104">
        <v>45077</v>
      </c>
      <c r="E21" s="20">
        <f t="shared" si="0"/>
        <v>31</v>
      </c>
      <c r="F21" s="105">
        <v>2.5000000000000001E-2</v>
      </c>
      <c r="G21" s="70">
        <f t="shared" si="1"/>
        <v>126.77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46"/>
    </row>
    <row r="22" spans="1:58" s="16" customFormat="1" ht="15.75" x14ac:dyDescent="0.25">
      <c r="A22"/>
      <c r="B22" s="93">
        <f t="shared" si="2"/>
        <v>59558.85</v>
      </c>
      <c r="C22" s="103">
        <v>45078</v>
      </c>
      <c r="D22" s="104">
        <v>45107</v>
      </c>
      <c r="E22" s="20">
        <f t="shared" si="0"/>
        <v>30</v>
      </c>
      <c r="F22" s="105">
        <v>2.5000000000000001E-2</v>
      </c>
      <c r="G22" s="70">
        <f t="shared" si="1"/>
        <v>122.38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46"/>
    </row>
    <row r="23" spans="1:58" s="16" customFormat="1" ht="15.75" x14ac:dyDescent="0.25">
      <c r="A23"/>
      <c r="B23" s="93">
        <f t="shared" si="2"/>
        <v>59135.689999999995</v>
      </c>
      <c r="C23" s="103">
        <v>45108</v>
      </c>
      <c r="D23" s="104">
        <v>45138</v>
      </c>
      <c r="E23" s="20">
        <f t="shared" si="0"/>
        <v>31</v>
      </c>
      <c r="F23" s="105">
        <v>2.5000000000000001E-2</v>
      </c>
      <c r="G23" s="70">
        <f t="shared" si="1"/>
        <v>125.56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46"/>
    </row>
    <row r="24" spans="1:58" s="16" customFormat="1" ht="15.75" x14ac:dyDescent="0.25">
      <c r="A24"/>
      <c r="B24" s="93">
        <f t="shared" si="2"/>
        <v>58988.479999999996</v>
      </c>
      <c r="C24" s="103">
        <v>45139</v>
      </c>
      <c r="D24" s="104">
        <v>45169</v>
      </c>
      <c r="E24" s="20">
        <f t="shared" si="0"/>
        <v>31</v>
      </c>
      <c r="F24" s="105">
        <v>2.5000000000000001E-2</v>
      </c>
      <c r="G24" s="70">
        <f t="shared" si="1"/>
        <v>125.25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46"/>
    </row>
    <row r="25" spans="1:58" s="16" customFormat="1" ht="15.75" x14ac:dyDescent="0.25">
      <c r="A25"/>
      <c r="B25" s="93">
        <f t="shared" si="2"/>
        <v>58840.959999999999</v>
      </c>
      <c r="C25" s="103">
        <v>45170</v>
      </c>
      <c r="D25" s="104">
        <v>45199</v>
      </c>
      <c r="E25" s="20">
        <f t="shared" si="0"/>
        <v>30</v>
      </c>
      <c r="F25" s="105">
        <v>2.5000000000000001E-2</v>
      </c>
      <c r="G25" s="70">
        <f t="shared" si="1"/>
        <v>120.91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46"/>
    </row>
    <row r="26" spans="1:58" s="16" customFormat="1" ht="15.75" x14ac:dyDescent="0.25">
      <c r="A26"/>
      <c r="B26" s="93">
        <f t="shared" si="2"/>
        <v>58689.1</v>
      </c>
      <c r="C26" s="103">
        <v>45200</v>
      </c>
      <c r="D26" s="104">
        <v>45230</v>
      </c>
      <c r="E26" s="20">
        <f t="shared" si="0"/>
        <v>31</v>
      </c>
      <c r="F26" s="105">
        <v>2.5000000000000001E-2</v>
      </c>
      <c r="G26" s="70">
        <f t="shared" si="1"/>
        <v>124.61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46"/>
    </row>
    <row r="27" spans="1:58" s="16" customFormat="1" ht="15.75" x14ac:dyDescent="0.25">
      <c r="A27"/>
      <c r="B27" s="93">
        <f t="shared" si="2"/>
        <v>58540.939999999995</v>
      </c>
      <c r="C27" s="103">
        <v>45231</v>
      </c>
      <c r="D27" s="104">
        <v>45260</v>
      </c>
      <c r="E27" s="20">
        <f t="shared" si="0"/>
        <v>30</v>
      </c>
      <c r="F27" s="105">
        <v>2.5000000000000001E-2</v>
      </c>
      <c r="G27" s="70">
        <f t="shared" si="1"/>
        <v>120.29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46"/>
    </row>
    <row r="28" spans="1:58" s="16" customFormat="1" ht="15.75" x14ac:dyDescent="0.25">
      <c r="A28"/>
      <c r="B28" s="93">
        <f t="shared" si="2"/>
        <v>58388.459999999992</v>
      </c>
      <c r="C28" s="103">
        <v>45261</v>
      </c>
      <c r="D28" s="104">
        <v>45291</v>
      </c>
      <c r="E28" s="20">
        <f t="shared" si="0"/>
        <v>31</v>
      </c>
      <c r="F28" s="105">
        <v>2.5000000000000001E-2</v>
      </c>
      <c r="G28" s="70">
        <f t="shared" si="1"/>
        <v>123.98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46"/>
    </row>
    <row r="29" spans="1:58" s="16" customFormat="1" ht="15.75" x14ac:dyDescent="0.25">
      <c r="A29"/>
      <c r="B29" s="93">
        <f t="shared" si="2"/>
        <v>57966.899999999994</v>
      </c>
      <c r="C29" s="103">
        <v>45292</v>
      </c>
      <c r="D29" s="104">
        <v>45322</v>
      </c>
      <c r="E29" s="20">
        <f t="shared" si="0"/>
        <v>31</v>
      </c>
      <c r="F29" s="105">
        <v>2.5000000000000001E-2</v>
      </c>
      <c r="G29" s="70">
        <f t="shared" si="1"/>
        <v>123.08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46"/>
    </row>
    <row r="30" spans="1:58" s="16" customFormat="1" ht="15.75" x14ac:dyDescent="0.25">
      <c r="A30"/>
      <c r="B30" s="93">
        <f t="shared" si="2"/>
        <v>57817.209999999992</v>
      </c>
      <c r="C30" s="103">
        <v>45323</v>
      </c>
      <c r="D30" s="104">
        <v>45351</v>
      </c>
      <c r="E30" s="20">
        <f t="shared" si="0"/>
        <v>29</v>
      </c>
      <c r="F30" s="105">
        <v>2.5000000000000001E-2</v>
      </c>
      <c r="G30" s="70">
        <f t="shared" si="1"/>
        <v>114.84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46"/>
    </row>
    <row r="31" spans="1:58" s="16" customFormat="1" ht="15.75" x14ac:dyDescent="0.25">
      <c r="A31"/>
      <c r="B31" s="93">
        <f t="shared" si="2"/>
        <v>57659.279999999992</v>
      </c>
      <c r="C31" s="103">
        <v>45352</v>
      </c>
      <c r="D31" s="104">
        <v>45382</v>
      </c>
      <c r="E31" s="20">
        <f t="shared" si="0"/>
        <v>31</v>
      </c>
      <c r="F31" s="105">
        <v>2.5000000000000001E-2</v>
      </c>
      <c r="G31" s="70">
        <f t="shared" si="1"/>
        <v>122.43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46"/>
    </row>
    <row r="32" spans="1:58" s="16" customFormat="1" ht="15.75" x14ac:dyDescent="0.25">
      <c r="A32"/>
      <c r="B32" s="93">
        <f t="shared" si="2"/>
        <v>57508.939999999995</v>
      </c>
      <c r="C32" s="103">
        <v>45383</v>
      </c>
      <c r="D32" s="104">
        <v>45412</v>
      </c>
      <c r="E32" s="20">
        <f t="shared" si="0"/>
        <v>30</v>
      </c>
      <c r="F32" s="105">
        <v>2.5000000000000001E-2</v>
      </c>
      <c r="G32" s="70">
        <f t="shared" si="1"/>
        <v>118.17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46"/>
    </row>
    <row r="33" spans="1:58" s="16" customFormat="1" ht="15.75" x14ac:dyDescent="0.25">
      <c r="A33"/>
      <c r="B33" s="93">
        <f t="shared" si="2"/>
        <v>57354.34</v>
      </c>
      <c r="C33" s="103">
        <v>45413</v>
      </c>
      <c r="D33" s="104">
        <v>45443</v>
      </c>
      <c r="E33" s="20">
        <f t="shared" si="0"/>
        <v>31</v>
      </c>
      <c r="F33" s="105">
        <v>2.5000000000000001E-2</v>
      </c>
      <c r="G33" s="70">
        <f t="shared" si="1"/>
        <v>121.78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46"/>
    </row>
    <row r="34" spans="1:58" s="16" customFormat="1" ht="15.75" x14ac:dyDescent="0.25">
      <c r="A34"/>
      <c r="B34" s="93">
        <f t="shared" si="2"/>
        <v>57203.35</v>
      </c>
      <c r="C34" s="103">
        <v>45444</v>
      </c>
      <c r="D34" s="104">
        <v>45473</v>
      </c>
      <c r="E34" s="20">
        <f t="shared" si="0"/>
        <v>30</v>
      </c>
      <c r="F34" s="105">
        <v>2.5000000000000001E-2</v>
      </c>
      <c r="G34" s="70">
        <f t="shared" si="1"/>
        <v>117.54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46"/>
    </row>
    <row r="35" spans="1:58" s="16" customFormat="1" ht="15.75" x14ac:dyDescent="0.25">
      <c r="A35"/>
      <c r="B35" s="93">
        <f t="shared" si="2"/>
        <v>56775.35</v>
      </c>
      <c r="C35" s="103">
        <v>45474</v>
      </c>
      <c r="D35" s="104">
        <v>45504</v>
      </c>
      <c r="E35" s="20">
        <f t="shared" si="0"/>
        <v>31</v>
      </c>
      <c r="F35" s="105">
        <v>2.5000000000000001E-2</v>
      </c>
      <c r="G35" s="70">
        <f t="shared" si="1"/>
        <v>120.55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46"/>
    </row>
    <row r="36" spans="1:58" s="16" customFormat="1" ht="15.75" x14ac:dyDescent="0.25">
      <c r="A36"/>
      <c r="B36" s="93">
        <f t="shared" si="2"/>
        <v>56623.13</v>
      </c>
      <c r="C36" s="103">
        <v>45505</v>
      </c>
      <c r="D36" s="104">
        <v>45535</v>
      </c>
      <c r="E36" s="20">
        <f t="shared" si="0"/>
        <v>31</v>
      </c>
      <c r="F36" s="105">
        <v>2.5000000000000001E-2</v>
      </c>
      <c r="G36" s="70">
        <f t="shared" si="1"/>
        <v>120.23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46"/>
    </row>
    <row r="37" spans="1:58" s="16" customFormat="1" ht="15.75" x14ac:dyDescent="0.25">
      <c r="A37"/>
      <c r="B37" s="93">
        <f t="shared" si="2"/>
        <v>56470.59</v>
      </c>
      <c r="C37" s="103">
        <v>45536</v>
      </c>
      <c r="D37" s="104">
        <v>45565</v>
      </c>
      <c r="E37" s="20">
        <f t="shared" si="0"/>
        <v>30</v>
      </c>
      <c r="F37" s="105">
        <v>2.5000000000000001E-2</v>
      </c>
      <c r="G37" s="70">
        <f t="shared" si="1"/>
        <v>116.04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46"/>
    </row>
    <row r="38" spans="1:58" s="16" customFormat="1" ht="15.75" x14ac:dyDescent="0.25">
      <c r="A38"/>
      <c r="B38" s="86">
        <f>+B287</f>
        <v>56313.859999999993</v>
      </c>
      <c r="C38" s="103">
        <v>45566</v>
      </c>
      <c r="D38" s="104">
        <v>45596</v>
      </c>
      <c r="E38" s="20">
        <f t="shared" si="0"/>
        <v>31</v>
      </c>
      <c r="F38" s="105">
        <v>2.5000000000000001E-2</v>
      </c>
      <c r="G38" s="70">
        <f t="shared" si="1"/>
        <v>119.57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46"/>
    </row>
    <row r="39" spans="1:58" s="16" customFormat="1" ht="15.75" x14ac:dyDescent="0.25">
      <c r="A39"/>
      <c r="B39" s="86">
        <f t="shared" si="2"/>
        <v>56160.659999999996</v>
      </c>
      <c r="C39" s="103">
        <v>45597</v>
      </c>
      <c r="D39" s="104">
        <v>45626</v>
      </c>
      <c r="E39" s="20">
        <f t="shared" si="0"/>
        <v>30</v>
      </c>
      <c r="F39" s="105">
        <v>2.5000000000000001E-2</v>
      </c>
      <c r="G39" s="70">
        <f t="shared" si="1"/>
        <v>115.4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46"/>
    </row>
    <row r="40" spans="1:58" s="16" customFormat="1" ht="15.75" x14ac:dyDescent="0.25">
      <c r="A40"/>
      <c r="B40" s="86">
        <f t="shared" si="2"/>
        <v>56003.289999999994</v>
      </c>
      <c r="C40" s="103">
        <v>45627</v>
      </c>
      <c r="D40" s="104">
        <v>45657</v>
      </c>
      <c r="E40" s="20">
        <f t="shared" si="0"/>
        <v>31</v>
      </c>
      <c r="F40" s="105">
        <v>2.5000000000000001E-2</v>
      </c>
      <c r="G40" s="70">
        <f t="shared" si="1"/>
        <v>118.91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46"/>
    </row>
    <row r="41" spans="1:58" s="16" customFormat="1" ht="15.75" x14ac:dyDescent="0.25">
      <c r="A41"/>
      <c r="B41" s="86">
        <f t="shared" si="2"/>
        <v>55576.659999999996</v>
      </c>
      <c r="C41" s="103">
        <v>45658</v>
      </c>
      <c r="D41" s="104">
        <v>45688</v>
      </c>
      <c r="E41" s="20">
        <f t="shared" si="0"/>
        <v>31</v>
      </c>
      <c r="F41" s="105">
        <v>2.5000000000000001E-2</v>
      </c>
      <c r="G41" s="70">
        <f t="shared" si="1"/>
        <v>118.01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46"/>
    </row>
    <row r="42" spans="1:58" s="16" customFormat="1" ht="15.75" x14ac:dyDescent="0.25">
      <c r="A42"/>
      <c r="B42" s="86">
        <f t="shared" si="2"/>
        <v>55421.899999999994</v>
      </c>
      <c r="C42" s="103">
        <v>45689</v>
      </c>
      <c r="D42" s="104">
        <v>45716</v>
      </c>
      <c r="E42" s="20">
        <f t="shared" si="0"/>
        <v>28</v>
      </c>
      <c r="F42" s="105">
        <v>2.5000000000000001E-2</v>
      </c>
      <c r="G42" s="70">
        <f t="shared" si="1"/>
        <v>106.29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46"/>
    </row>
    <row r="43" spans="1:58" s="16" customFormat="1" ht="15.75" x14ac:dyDescent="0.25">
      <c r="A43"/>
      <c r="B43" s="86">
        <f t="shared" si="2"/>
        <v>55255.419999999991</v>
      </c>
      <c r="C43" s="103">
        <v>45717</v>
      </c>
      <c r="D43" s="104">
        <v>45747</v>
      </c>
      <c r="E43" s="20">
        <f t="shared" si="0"/>
        <v>31</v>
      </c>
      <c r="F43" s="105">
        <v>2.5000000000000001E-2</v>
      </c>
      <c r="G43" s="70">
        <f t="shared" si="1"/>
        <v>117.32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46"/>
    </row>
    <row r="44" spans="1:58" s="16" customFormat="1" ht="15.75" x14ac:dyDescent="0.25">
      <c r="A44"/>
      <c r="B44" s="86">
        <f t="shared" si="2"/>
        <v>55099.969999999994</v>
      </c>
      <c r="C44" s="103">
        <v>45748</v>
      </c>
      <c r="D44" s="104">
        <v>45777</v>
      </c>
      <c r="E44" s="20">
        <f t="shared" si="0"/>
        <v>30</v>
      </c>
      <c r="F44" s="105">
        <v>2.5000000000000001E-2</v>
      </c>
      <c r="G44" s="70">
        <f t="shared" si="1"/>
        <v>113.22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46"/>
    </row>
    <row r="45" spans="1:58" s="16" customFormat="1" ht="15.75" x14ac:dyDescent="0.25">
      <c r="A45"/>
      <c r="B45" s="86">
        <f t="shared" si="2"/>
        <v>54940.419999999991</v>
      </c>
      <c r="C45" s="103">
        <v>45778</v>
      </c>
      <c r="D45" s="104">
        <v>45808</v>
      </c>
      <c r="E45" s="20">
        <f t="shared" si="0"/>
        <v>31</v>
      </c>
      <c r="F45" s="105">
        <v>2.5000000000000001E-2</v>
      </c>
      <c r="G45" s="70">
        <f t="shared" si="1"/>
        <v>116.65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46"/>
    </row>
    <row r="46" spans="1:58" s="16" customFormat="1" ht="15.75" x14ac:dyDescent="0.25">
      <c r="A46"/>
      <c r="B46" s="86">
        <f t="shared" si="2"/>
        <v>54784.299999999988</v>
      </c>
      <c r="C46" s="103">
        <v>45809</v>
      </c>
      <c r="D46" s="104">
        <v>45838</v>
      </c>
      <c r="E46" s="20">
        <f t="shared" si="0"/>
        <v>30</v>
      </c>
      <c r="F46" s="105">
        <v>2.5000000000000001E-2</v>
      </c>
      <c r="G46" s="70">
        <f t="shared" si="1"/>
        <v>112.57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46"/>
    </row>
    <row r="47" spans="1:58" s="16" customFormat="1" ht="15.75" x14ac:dyDescent="0.25">
      <c r="A47"/>
      <c r="B47" s="86">
        <f t="shared" si="2"/>
        <v>54351.329999999987</v>
      </c>
      <c r="C47" s="103">
        <v>45839</v>
      </c>
      <c r="D47" s="104">
        <v>45869</v>
      </c>
      <c r="E47" s="20">
        <f t="shared" si="0"/>
        <v>31</v>
      </c>
      <c r="F47" s="105">
        <v>2.5000000000000001E-2</v>
      </c>
      <c r="G47" s="70">
        <f t="shared" si="1"/>
        <v>115.4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46"/>
    </row>
    <row r="48" spans="1:58" s="16" customFormat="1" ht="15.75" x14ac:dyDescent="0.25">
      <c r="A48"/>
      <c r="B48" s="86">
        <f t="shared" si="2"/>
        <v>54193.959999999985</v>
      </c>
      <c r="C48" s="103">
        <v>45870</v>
      </c>
      <c r="D48" s="104">
        <v>45900</v>
      </c>
      <c r="E48" s="20">
        <f t="shared" si="0"/>
        <v>31</v>
      </c>
      <c r="F48" s="105">
        <v>2.5000000000000001E-2</v>
      </c>
      <c r="G48" s="70">
        <f t="shared" si="1"/>
        <v>115.07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46"/>
    </row>
    <row r="49" spans="1:58" s="16" customFormat="1" ht="15.75" x14ac:dyDescent="0.25">
      <c r="A49"/>
      <c r="B49" s="86">
        <f t="shared" si="2"/>
        <v>54036.259999999987</v>
      </c>
      <c r="C49" s="103">
        <v>45901</v>
      </c>
      <c r="D49" s="104">
        <v>45930</v>
      </c>
      <c r="E49" s="20">
        <f t="shared" si="0"/>
        <v>30</v>
      </c>
      <c r="F49" s="105">
        <v>2.5000000000000001E-2</v>
      </c>
      <c r="G49" s="70">
        <f t="shared" si="1"/>
        <v>111.03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46"/>
    </row>
    <row r="50" spans="1:58" s="16" customFormat="1" ht="15.75" x14ac:dyDescent="0.25">
      <c r="A50"/>
      <c r="B50" s="86">
        <f t="shared" si="2"/>
        <v>53874.51999999999</v>
      </c>
      <c r="C50" s="103">
        <v>45931</v>
      </c>
      <c r="D50" s="104">
        <v>45961</v>
      </c>
      <c r="E50" s="20">
        <f t="shared" si="0"/>
        <v>31</v>
      </c>
      <c r="F50" s="105">
        <v>2.5000000000000001E-2</v>
      </c>
      <c r="G50" s="70">
        <f t="shared" si="1"/>
        <v>114.39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46"/>
    </row>
    <row r="51" spans="1:58" s="16" customFormat="1" ht="15.75" x14ac:dyDescent="0.25">
      <c r="A51"/>
      <c r="B51" s="86">
        <f t="shared" si="2"/>
        <v>53716.139999999992</v>
      </c>
      <c r="C51" s="103">
        <v>45962</v>
      </c>
      <c r="D51" s="104">
        <v>45991</v>
      </c>
      <c r="E51" s="20">
        <f t="shared" si="0"/>
        <v>30</v>
      </c>
      <c r="F51" s="105">
        <v>2.5000000000000001E-2</v>
      </c>
      <c r="G51" s="70">
        <f t="shared" si="1"/>
        <v>110.38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46"/>
    </row>
    <row r="52" spans="1:58" s="16" customFormat="1" ht="15.75" x14ac:dyDescent="0.25">
      <c r="A52"/>
      <c r="B52" s="86">
        <f t="shared" si="2"/>
        <v>53553.749999999993</v>
      </c>
      <c r="C52" s="103">
        <v>45992</v>
      </c>
      <c r="D52" s="104">
        <v>46022</v>
      </c>
      <c r="E52" s="20">
        <f t="shared" si="0"/>
        <v>31</v>
      </c>
      <c r="F52" s="105">
        <v>2.5000000000000001E-2</v>
      </c>
      <c r="G52" s="70">
        <f t="shared" si="1"/>
        <v>113.71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46"/>
    </row>
    <row r="53" spans="1:58" s="16" customFormat="1" ht="15.75" x14ac:dyDescent="0.25">
      <c r="A53"/>
      <c r="B53" s="86">
        <f t="shared" si="2"/>
        <v>53121.919999999991</v>
      </c>
      <c r="C53" s="103">
        <v>46023</v>
      </c>
      <c r="D53" s="104">
        <v>46053</v>
      </c>
      <c r="E53" s="20">
        <f t="shared" si="0"/>
        <v>31</v>
      </c>
      <c r="F53" s="105">
        <v>2.5000000000000001E-2</v>
      </c>
      <c r="G53" s="70">
        <f t="shared" si="1"/>
        <v>112.79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46"/>
    </row>
    <row r="54" spans="1:58" s="16" customFormat="1" ht="15.75" x14ac:dyDescent="0.25">
      <c r="A54"/>
      <c r="B54" s="86">
        <f t="shared" si="2"/>
        <v>52961.939999999988</v>
      </c>
      <c r="C54" s="103">
        <v>46054</v>
      </c>
      <c r="D54" s="104">
        <v>46081</v>
      </c>
      <c r="E54" s="20">
        <f t="shared" si="0"/>
        <v>28</v>
      </c>
      <c r="F54" s="105">
        <v>2.5000000000000001E-2</v>
      </c>
      <c r="G54" s="70">
        <f t="shared" si="1"/>
        <v>101.57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46"/>
    </row>
    <row r="55" spans="1:58" s="16" customFormat="1" ht="15.75" x14ac:dyDescent="0.25">
      <c r="A55"/>
      <c r="B55" s="86">
        <f t="shared" si="2"/>
        <v>52790.739999999991</v>
      </c>
      <c r="C55" s="103">
        <v>46082</v>
      </c>
      <c r="D55" s="104">
        <v>46112</v>
      </c>
      <c r="E55" s="20">
        <f t="shared" si="0"/>
        <v>31</v>
      </c>
      <c r="F55" s="105">
        <v>2.5000000000000001E-2</v>
      </c>
      <c r="G55" s="70">
        <f t="shared" si="1"/>
        <v>112.09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46"/>
    </row>
    <row r="56" spans="1:58" s="16" customFormat="1" ht="15.75" x14ac:dyDescent="0.25">
      <c r="A56"/>
      <c r="B56" s="86">
        <f t="shared" si="2"/>
        <v>52630.05999999999</v>
      </c>
      <c r="C56" s="103">
        <v>46113</v>
      </c>
      <c r="D56" s="104">
        <v>46142</v>
      </c>
      <c r="E56" s="20">
        <f t="shared" si="0"/>
        <v>30</v>
      </c>
      <c r="F56" s="105">
        <v>2.5000000000000001E-2</v>
      </c>
      <c r="G56" s="70">
        <f t="shared" si="1"/>
        <v>108.14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46"/>
    </row>
    <row r="57" spans="1:58" s="16" customFormat="1" ht="15.75" x14ac:dyDescent="0.25">
      <c r="A57"/>
      <c r="B57" s="86">
        <f t="shared" si="2"/>
        <v>52465.429999999993</v>
      </c>
      <c r="C57" s="103">
        <v>46143</v>
      </c>
      <c r="D57" s="104">
        <v>46173</v>
      </c>
      <c r="E57" s="20">
        <f t="shared" si="0"/>
        <v>31</v>
      </c>
      <c r="F57" s="105">
        <v>2.5000000000000001E-2</v>
      </c>
      <c r="G57" s="70">
        <f t="shared" si="1"/>
        <v>111.4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46"/>
    </row>
    <row r="58" spans="1:58" s="16" customFormat="1" ht="15.75" x14ac:dyDescent="0.25">
      <c r="A58"/>
      <c r="B58" s="86">
        <f t="shared" si="2"/>
        <v>52304.05999999999</v>
      </c>
      <c r="C58" s="103">
        <v>46174</v>
      </c>
      <c r="D58" s="104">
        <v>46203</v>
      </c>
      <c r="E58" s="20">
        <f t="shared" si="0"/>
        <v>30</v>
      </c>
      <c r="F58" s="105">
        <v>2.5000000000000001E-2</v>
      </c>
      <c r="G58" s="70">
        <f t="shared" si="1"/>
        <v>107.47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46"/>
    </row>
    <row r="59" spans="1:58" s="16" customFormat="1" ht="15.75" x14ac:dyDescent="0.25">
      <c r="A59"/>
      <c r="B59" s="86">
        <f t="shared" si="2"/>
        <v>51865.989999999991</v>
      </c>
      <c r="C59" s="103">
        <v>46204</v>
      </c>
      <c r="D59" s="104">
        <v>46234</v>
      </c>
      <c r="E59" s="20">
        <f t="shared" si="0"/>
        <v>31</v>
      </c>
      <c r="F59" s="105">
        <v>2.5000000000000001E-2</v>
      </c>
      <c r="G59" s="70">
        <f t="shared" si="1"/>
        <v>110.13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46"/>
    </row>
    <row r="60" spans="1:58" s="16" customFormat="1" ht="15.75" x14ac:dyDescent="0.25">
      <c r="A60"/>
      <c r="B60" s="86">
        <f t="shared" si="2"/>
        <v>51703.349999999991</v>
      </c>
      <c r="C60" s="103">
        <v>46235</v>
      </c>
      <c r="D60" s="104">
        <v>46265</v>
      </c>
      <c r="E60" s="20">
        <f t="shared" si="0"/>
        <v>31</v>
      </c>
      <c r="F60" s="105">
        <v>2.5000000000000001E-2</v>
      </c>
      <c r="G60" s="70">
        <f t="shared" si="1"/>
        <v>109.78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46"/>
    </row>
    <row r="61" spans="1:58" s="16" customFormat="1" ht="15.75" x14ac:dyDescent="0.25">
      <c r="A61"/>
      <c r="B61" s="86">
        <f t="shared" si="2"/>
        <v>51540.359999999993</v>
      </c>
      <c r="C61" s="103">
        <v>46266</v>
      </c>
      <c r="D61" s="104">
        <v>46295</v>
      </c>
      <c r="E61" s="20">
        <f t="shared" si="0"/>
        <v>30</v>
      </c>
      <c r="F61" s="105">
        <v>2.5000000000000001E-2</v>
      </c>
      <c r="G61" s="70">
        <f t="shared" si="1"/>
        <v>105.9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46"/>
    </row>
    <row r="62" spans="1:58" s="16" customFormat="1" ht="15.75" x14ac:dyDescent="0.25">
      <c r="A62"/>
      <c r="B62" s="86">
        <f t="shared" si="2"/>
        <v>51373.489999999991</v>
      </c>
      <c r="C62" s="103">
        <v>46296</v>
      </c>
      <c r="D62" s="104">
        <v>46326</v>
      </c>
      <c r="E62" s="20">
        <f t="shared" si="0"/>
        <v>31</v>
      </c>
      <c r="F62" s="105">
        <v>2.5000000000000001E-2</v>
      </c>
      <c r="G62" s="70">
        <f t="shared" si="1"/>
        <v>109.08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46"/>
    </row>
    <row r="63" spans="1:58" s="16" customFormat="1" ht="15.75" x14ac:dyDescent="0.25">
      <c r="A63"/>
      <c r="B63" s="86">
        <f t="shared" si="2"/>
        <v>51209.799999999988</v>
      </c>
      <c r="C63" s="103">
        <v>46327</v>
      </c>
      <c r="D63" s="104">
        <v>46356</v>
      </c>
      <c r="E63" s="20">
        <f t="shared" si="0"/>
        <v>30</v>
      </c>
      <c r="F63" s="105">
        <v>2.5000000000000001E-2</v>
      </c>
      <c r="G63" s="70">
        <f t="shared" si="1"/>
        <v>105.23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46"/>
    </row>
    <row r="64" spans="1:58" s="16" customFormat="1" ht="15.75" x14ac:dyDescent="0.25">
      <c r="A64"/>
      <c r="B64" s="86">
        <f t="shared" si="2"/>
        <v>51042.259999999987</v>
      </c>
      <c r="C64" s="103">
        <v>46357</v>
      </c>
      <c r="D64" s="104">
        <v>46387</v>
      </c>
      <c r="E64" s="20">
        <f t="shared" si="0"/>
        <v>31</v>
      </c>
      <c r="F64" s="105">
        <v>2.5000000000000001E-2</v>
      </c>
      <c r="G64" s="70">
        <f t="shared" si="1"/>
        <v>108.38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46"/>
    </row>
    <row r="65" spans="1:58" s="16" customFormat="1" ht="15.75" x14ac:dyDescent="0.25">
      <c r="A65"/>
      <c r="B65" s="86">
        <f t="shared" si="2"/>
        <v>50605.099999999984</v>
      </c>
      <c r="C65" s="103">
        <v>46388</v>
      </c>
      <c r="D65" s="104">
        <v>46418</v>
      </c>
      <c r="E65" s="20">
        <f t="shared" si="0"/>
        <v>31</v>
      </c>
      <c r="F65" s="105">
        <v>2.5000000000000001E-2</v>
      </c>
      <c r="G65" s="70">
        <f t="shared" si="1"/>
        <v>107.45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46"/>
    </row>
    <row r="66" spans="1:58" s="16" customFormat="1" ht="15.75" x14ac:dyDescent="0.25">
      <c r="A66"/>
      <c r="B66" s="86">
        <f t="shared" si="2"/>
        <v>50439.779999999984</v>
      </c>
      <c r="C66" s="103">
        <v>46419</v>
      </c>
      <c r="D66" s="104">
        <v>46446</v>
      </c>
      <c r="E66" s="20">
        <f t="shared" si="0"/>
        <v>28</v>
      </c>
      <c r="F66" s="105">
        <v>2.5000000000000001E-2</v>
      </c>
      <c r="G66" s="70">
        <f t="shared" si="1"/>
        <v>96.73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46"/>
    </row>
    <row r="67" spans="1:58" s="16" customFormat="1" ht="15.75" x14ac:dyDescent="0.25">
      <c r="A67"/>
      <c r="B67" s="86">
        <f t="shared" si="2"/>
        <v>50263.739999999983</v>
      </c>
      <c r="C67" s="103">
        <v>46447</v>
      </c>
      <c r="D67" s="104">
        <v>46477</v>
      </c>
      <c r="E67" s="20">
        <f t="shared" si="0"/>
        <v>31</v>
      </c>
      <c r="F67" s="105">
        <v>2.5000000000000001E-2</v>
      </c>
      <c r="G67" s="70">
        <f t="shared" si="1"/>
        <v>106.72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46"/>
    </row>
    <row r="68" spans="1:58" s="16" customFormat="1" ht="15.75" x14ac:dyDescent="0.25">
      <c r="A68"/>
      <c r="B68" s="86">
        <f t="shared" si="2"/>
        <v>50097.689999999981</v>
      </c>
      <c r="C68" s="103">
        <v>46478</v>
      </c>
      <c r="D68" s="104">
        <v>46507</v>
      </c>
      <c r="E68" s="20">
        <f t="shared" si="0"/>
        <v>30</v>
      </c>
      <c r="F68" s="105">
        <v>2.5000000000000001E-2</v>
      </c>
      <c r="G68" s="70">
        <f t="shared" si="1"/>
        <v>102.94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46"/>
    </row>
    <row r="69" spans="1:58" s="16" customFormat="1" ht="15.75" x14ac:dyDescent="0.25">
      <c r="A69"/>
      <c r="B69" s="86">
        <f t="shared" si="2"/>
        <v>49927.859999999979</v>
      </c>
      <c r="C69" s="103">
        <v>46508</v>
      </c>
      <c r="D69" s="104">
        <v>46538</v>
      </c>
      <c r="E69" s="20">
        <f t="shared" si="0"/>
        <v>31</v>
      </c>
      <c r="F69" s="105">
        <v>2.5000000000000001E-2</v>
      </c>
      <c r="G69" s="70">
        <f t="shared" si="1"/>
        <v>106.01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46"/>
    </row>
    <row r="70" spans="1:58" s="16" customFormat="1" ht="15.75" x14ac:dyDescent="0.25">
      <c r="A70"/>
      <c r="B70" s="86">
        <f t="shared" si="2"/>
        <v>49761.099999999977</v>
      </c>
      <c r="C70" s="103">
        <v>46539</v>
      </c>
      <c r="D70" s="104">
        <v>46568</v>
      </c>
      <c r="E70" s="20">
        <f t="shared" si="0"/>
        <v>30</v>
      </c>
      <c r="F70" s="105">
        <v>2.5000000000000001E-2</v>
      </c>
      <c r="G70" s="70">
        <f t="shared" si="1"/>
        <v>102.25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46"/>
    </row>
    <row r="71" spans="1:58" s="16" customFormat="1" ht="15.75" x14ac:dyDescent="0.25">
      <c r="A71"/>
      <c r="B71" s="86">
        <f t="shared" si="2"/>
        <v>49317.809999999976</v>
      </c>
      <c r="C71" s="103">
        <v>46569</v>
      </c>
      <c r="D71" s="104">
        <v>46599</v>
      </c>
      <c r="E71" s="20">
        <f t="shared" si="0"/>
        <v>31</v>
      </c>
      <c r="F71" s="105">
        <v>2.5000000000000001E-2</v>
      </c>
      <c r="G71" s="70">
        <f t="shared" si="1"/>
        <v>104.72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46"/>
    </row>
    <row r="72" spans="1:58" s="16" customFormat="1" ht="15.75" x14ac:dyDescent="0.25">
      <c r="A72"/>
      <c r="B72" s="86">
        <f t="shared" si="2"/>
        <v>49149.759999999973</v>
      </c>
      <c r="C72" s="103">
        <v>46600</v>
      </c>
      <c r="D72" s="104">
        <v>46630</v>
      </c>
      <c r="E72" s="20">
        <f t="shared" si="0"/>
        <v>31</v>
      </c>
      <c r="F72" s="105">
        <v>2.5000000000000001E-2</v>
      </c>
      <c r="G72" s="70">
        <f t="shared" si="1"/>
        <v>104.36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46"/>
    </row>
    <row r="73" spans="1:58" s="16" customFormat="1" ht="15.75" x14ac:dyDescent="0.25">
      <c r="A73"/>
      <c r="B73" s="86">
        <f t="shared" si="2"/>
        <v>48981.349999999969</v>
      </c>
      <c r="C73" s="103">
        <v>46631</v>
      </c>
      <c r="D73" s="104">
        <v>46660</v>
      </c>
      <c r="E73" s="20">
        <f t="shared" si="0"/>
        <v>30</v>
      </c>
      <c r="F73" s="105">
        <v>2.5000000000000001E-2</v>
      </c>
      <c r="G73" s="70">
        <f t="shared" si="1"/>
        <v>100.65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46"/>
    </row>
    <row r="74" spans="1:58" s="16" customFormat="1" ht="15.75" x14ac:dyDescent="0.25">
      <c r="A74"/>
      <c r="B74" s="86">
        <f t="shared" si="2"/>
        <v>48809.229999999967</v>
      </c>
      <c r="C74" s="103">
        <v>46661</v>
      </c>
      <c r="D74" s="104">
        <v>46691</v>
      </c>
      <c r="E74" s="20">
        <f t="shared" si="0"/>
        <v>31</v>
      </c>
      <c r="F74" s="105">
        <v>2.5000000000000001E-2</v>
      </c>
      <c r="G74" s="70">
        <f t="shared" si="1"/>
        <v>103.64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46"/>
    </row>
    <row r="75" spans="1:58" s="16" customFormat="1" ht="15.75" x14ac:dyDescent="0.25">
      <c r="A75"/>
      <c r="B75" s="86">
        <f t="shared" si="2"/>
        <v>48640.099999999969</v>
      </c>
      <c r="C75" s="103">
        <v>46692</v>
      </c>
      <c r="D75" s="104">
        <v>46721</v>
      </c>
      <c r="E75" s="20">
        <f t="shared" si="0"/>
        <v>30</v>
      </c>
      <c r="F75" s="105">
        <v>2.5000000000000001E-2</v>
      </c>
      <c r="G75" s="70">
        <f t="shared" si="1"/>
        <v>99.95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46"/>
    </row>
    <row r="76" spans="1:58" s="16" customFormat="1" ht="15.75" x14ac:dyDescent="0.25">
      <c r="A76"/>
      <c r="B76" s="86">
        <f t="shared" si="2"/>
        <v>48467.27999999997</v>
      </c>
      <c r="C76" s="103">
        <v>46722</v>
      </c>
      <c r="D76" s="104">
        <v>46752</v>
      </c>
      <c r="E76" s="20">
        <f t="shared" si="0"/>
        <v>31</v>
      </c>
      <c r="F76" s="105">
        <v>2.5000000000000001E-2</v>
      </c>
      <c r="G76" s="70">
        <f t="shared" si="1"/>
        <v>102.91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46"/>
    </row>
    <row r="77" spans="1:58" s="16" customFormat="1" ht="15.75" x14ac:dyDescent="0.25">
      <c r="A77"/>
      <c r="B77" s="86">
        <f t="shared" si="2"/>
        <v>48024.649999999972</v>
      </c>
      <c r="C77" s="103">
        <v>46753</v>
      </c>
      <c r="D77" s="104">
        <v>46783</v>
      </c>
      <c r="E77" s="20">
        <f t="shared" si="0"/>
        <v>31</v>
      </c>
      <c r="F77" s="105">
        <v>2.5000000000000001E-2</v>
      </c>
      <c r="G77" s="70">
        <f t="shared" si="1"/>
        <v>101.97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46"/>
    </row>
    <row r="78" spans="1:58" s="16" customFormat="1" ht="15.75" x14ac:dyDescent="0.25">
      <c r="A78"/>
      <c r="B78" s="86">
        <f t="shared" si="2"/>
        <v>47853.849999999969</v>
      </c>
      <c r="C78" s="103">
        <v>46784</v>
      </c>
      <c r="D78" s="104">
        <v>46812</v>
      </c>
      <c r="E78" s="20">
        <f t="shared" si="0"/>
        <v>29</v>
      </c>
      <c r="F78" s="105">
        <v>2.5000000000000001E-2</v>
      </c>
      <c r="G78" s="70">
        <f t="shared" si="1"/>
        <v>95.05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46"/>
    </row>
    <row r="79" spans="1:58" s="16" customFormat="1" ht="15.75" x14ac:dyDescent="0.25">
      <c r="A79"/>
      <c r="B79" s="86">
        <f t="shared" si="2"/>
        <v>47676.129999999968</v>
      </c>
      <c r="C79" s="103">
        <v>46813</v>
      </c>
      <c r="D79" s="104">
        <v>46843</v>
      </c>
      <c r="E79" s="20">
        <f t="shared" si="0"/>
        <v>31</v>
      </c>
      <c r="F79" s="105">
        <v>2.5000000000000001E-2</v>
      </c>
      <c r="G79" s="70">
        <f t="shared" si="1"/>
        <v>101.23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46"/>
    </row>
    <row r="80" spans="1:58" s="16" customFormat="1" ht="15.75" x14ac:dyDescent="0.25">
      <c r="A80"/>
      <c r="B80" s="86">
        <f t="shared" si="2"/>
        <v>47504.589999999967</v>
      </c>
      <c r="C80" s="103">
        <v>46844</v>
      </c>
      <c r="D80" s="104">
        <v>46873</v>
      </c>
      <c r="E80" s="20">
        <f t="shared" si="0"/>
        <v>30</v>
      </c>
      <c r="F80" s="105">
        <v>2.5000000000000001E-2</v>
      </c>
      <c r="G80" s="70">
        <f t="shared" si="1"/>
        <v>97.61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46"/>
    </row>
    <row r="81" spans="1:58" s="16" customFormat="1" ht="15.75" x14ac:dyDescent="0.25">
      <c r="A81"/>
      <c r="B81" s="86">
        <f t="shared" si="2"/>
        <v>47329.429999999964</v>
      </c>
      <c r="C81" s="103">
        <v>46874</v>
      </c>
      <c r="D81" s="104">
        <v>46904</v>
      </c>
      <c r="E81" s="20">
        <f t="shared" si="0"/>
        <v>31</v>
      </c>
      <c r="F81" s="105">
        <v>2.5000000000000001E-2</v>
      </c>
      <c r="G81" s="70">
        <f t="shared" si="1"/>
        <v>100.49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46"/>
    </row>
    <row r="82" spans="1:58" s="16" customFormat="1" ht="15.75" x14ac:dyDescent="0.25">
      <c r="A82"/>
      <c r="B82" s="86">
        <f t="shared" si="2"/>
        <v>47157.149999999965</v>
      </c>
      <c r="C82" s="103">
        <v>46905</v>
      </c>
      <c r="D82" s="104">
        <v>46934</v>
      </c>
      <c r="E82" s="20">
        <f t="shared" si="0"/>
        <v>30</v>
      </c>
      <c r="F82" s="105">
        <v>2.5000000000000001E-2</v>
      </c>
      <c r="G82" s="70">
        <f t="shared" si="1"/>
        <v>96.9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46"/>
    </row>
    <row r="83" spans="1:58" s="16" customFormat="1" ht="15.75" x14ac:dyDescent="0.25">
      <c r="A83"/>
      <c r="B83" s="86">
        <f t="shared" si="2"/>
        <v>46708.509999999966</v>
      </c>
      <c r="C83" s="103">
        <v>46935</v>
      </c>
      <c r="D83" s="104">
        <v>46965</v>
      </c>
      <c r="E83" s="20">
        <f t="shared" ref="E83:E146" si="3">+D83-C83+1</f>
        <v>31</v>
      </c>
      <c r="F83" s="105">
        <v>2.5000000000000001E-2</v>
      </c>
      <c r="G83" s="70">
        <f t="shared" ref="G83:G146" si="4">ROUND(B83*E83/365*F83,2)</f>
        <v>99.18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46"/>
    </row>
    <row r="84" spans="1:58" s="16" customFormat="1" ht="15.75" x14ac:dyDescent="0.25">
      <c r="A84"/>
      <c r="B84" s="86">
        <f t="shared" si="2"/>
        <v>46534.919999999969</v>
      </c>
      <c r="C84" s="103">
        <v>46966</v>
      </c>
      <c r="D84" s="104">
        <v>46996</v>
      </c>
      <c r="E84" s="20">
        <f t="shared" si="3"/>
        <v>31</v>
      </c>
      <c r="F84" s="105">
        <v>2.5000000000000001E-2</v>
      </c>
      <c r="G84" s="70">
        <f t="shared" si="4"/>
        <v>98.81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46"/>
    </row>
    <row r="85" spans="1:58" s="16" customFormat="1" ht="15.75" x14ac:dyDescent="0.25">
      <c r="A85"/>
      <c r="B85" s="86">
        <f t="shared" ref="B85:B148" si="5">+B334</f>
        <v>46360.95999999997</v>
      </c>
      <c r="C85" s="103">
        <v>46997</v>
      </c>
      <c r="D85" s="104">
        <v>47026</v>
      </c>
      <c r="E85" s="20">
        <f t="shared" si="3"/>
        <v>30</v>
      </c>
      <c r="F85" s="105">
        <v>2.5000000000000001E-2</v>
      </c>
      <c r="G85" s="70">
        <f t="shared" si="4"/>
        <v>95.26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46"/>
    </row>
    <row r="86" spans="1:58" s="16" customFormat="1" ht="15.75" x14ac:dyDescent="0.25">
      <c r="A86"/>
      <c r="B86" s="86">
        <f t="shared" si="5"/>
        <v>46183.449999999968</v>
      </c>
      <c r="C86" s="103">
        <v>47027</v>
      </c>
      <c r="D86" s="104">
        <v>47057</v>
      </c>
      <c r="E86" s="20">
        <f t="shared" si="3"/>
        <v>31</v>
      </c>
      <c r="F86" s="105">
        <v>2.5000000000000001E-2</v>
      </c>
      <c r="G86" s="70">
        <f t="shared" si="4"/>
        <v>98.06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46"/>
    </row>
    <row r="87" spans="1:58" s="16" customFormat="1" ht="15.75" x14ac:dyDescent="0.25">
      <c r="A87"/>
      <c r="B87" s="86">
        <f t="shared" si="5"/>
        <v>46008.739999999969</v>
      </c>
      <c r="C87" s="103">
        <v>47058</v>
      </c>
      <c r="D87" s="104">
        <v>47087</v>
      </c>
      <c r="E87" s="20">
        <f t="shared" si="3"/>
        <v>30</v>
      </c>
      <c r="F87" s="105">
        <v>2.5000000000000001E-2</v>
      </c>
      <c r="G87" s="70">
        <f t="shared" si="4"/>
        <v>94.54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46"/>
    </row>
    <row r="88" spans="1:58" s="16" customFormat="1" ht="15.75" x14ac:dyDescent="0.25">
      <c r="A88"/>
      <c r="B88" s="86">
        <f t="shared" si="5"/>
        <v>45830.509999999966</v>
      </c>
      <c r="C88" s="103">
        <v>47088</v>
      </c>
      <c r="D88" s="104">
        <v>47118</v>
      </c>
      <c r="E88" s="20">
        <f t="shared" si="3"/>
        <v>31</v>
      </c>
      <c r="F88" s="105">
        <v>2.5000000000000001E-2</v>
      </c>
      <c r="G88" s="70">
        <f t="shared" si="4"/>
        <v>97.31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46"/>
    </row>
    <row r="89" spans="1:58" s="16" customFormat="1" ht="15.75" x14ac:dyDescent="0.25">
      <c r="A89"/>
      <c r="B89" s="86">
        <f t="shared" si="5"/>
        <v>45382.279999999962</v>
      </c>
      <c r="C89" s="103">
        <v>47119</v>
      </c>
      <c r="D89" s="104">
        <v>47149</v>
      </c>
      <c r="E89" s="20">
        <f t="shared" si="3"/>
        <v>31</v>
      </c>
      <c r="F89" s="105">
        <v>2.5000000000000001E-2</v>
      </c>
      <c r="G89" s="70">
        <f t="shared" si="4"/>
        <v>96.36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46"/>
    </row>
    <row r="90" spans="1:58" s="16" customFormat="1" ht="15.75" x14ac:dyDescent="0.25">
      <c r="A90"/>
      <c r="B90" s="86">
        <f t="shared" si="5"/>
        <v>45205.869999999959</v>
      </c>
      <c r="C90" s="103">
        <v>47150</v>
      </c>
      <c r="D90" s="104">
        <v>47177</v>
      </c>
      <c r="E90" s="20">
        <f t="shared" si="3"/>
        <v>28</v>
      </c>
      <c r="F90" s="105">
        <v>2.5000000000000001E-2</v>
      </c>
      <c r="G90" s="70">
        <f t="shared" si="4"/>
        <v>86.7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46"/>
    </row>
    <row r="91" spans="1:58" s="16" customFormat="1" ht="15.75" x14ac:dyDescent="0.25">
      <c r="A91"/>
      <c r="B91" s="86">
        <f t="shared" si="5"/>
        <v>45019.799999999959</v>
      </c>
      <c r="C91" s="103">
        <v>47178</v>
      </c>
      <c r="D91" s="104">
        <v>47208</v>
      </c>
      <c r="E91" s="20">
        <f t="shared" si="3"/>
        <v>31</v>
      </c>
      <c r="F91" s="105">
        <v>2.5000000000000001E-2</v>
      </c>
      <c r="G91" s="70">
        <f t="shared" si="4"/>
        <v>95.59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46"/>
    </row>
    <row r="92" spans="1:58" s="16" customFormat="1" ht="15.75" x14ac:dyDescent="0.25">
      <c r="A92"/>
      <c r="B92" s="86">
        <f t="shared" si="5"/>
        <v>44842.619999999959</v>
      </c>
      <c r="C92" s="103">
        <v>47209</v>
      </c>
      <c r="D92" s="104">
        <v>47238</v>
      </c>
      <c r="E92" s="20">
        <f t="shared" si="3"/>
        <v>30</v>
      </c>
      <c r="F92" s="105">
        <v>2.5000000000000001E-2</v>
      </c>
      <c r="G92" s="70">
        <f t="shared" si="4"/>
        <v>92.14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46"/>
    </row>
    <row r="93" spans="1:58" s="16" customFormat="1" ht="15.75" x14ac:dyDescent="0.25">
      <c r="A93"/>
      <c r="B93" s="86">
        <f t="shared" si="5"/>
        <v>44661.989999999962</v>
      </c>
      <c r="C93" s="103">
        <v>47239</v>
      </c>
      <c r="D93" s="104">
        <v>47269</v>
      </c>
      <c r="E93" s="20">
        <f t="shared" si="3"/>
        <v>31</v>
      </c>
      <c r="F93" s="105">
        <v>2.5000000000000001E-2</v>
      </c>
      <c r="G93" s="70">
        <f t="shared" si="4"/>
        <v>94.83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46"/>
    </row>
    <row r="94" spans="1:58" s="16" customFormat="1" ht="15.75" x14ac:dyDescent="0.25">
      <c r="A94"/>
      <c r="B94" s="86">
        <f t="shared" si="5"/>
        <v>44484.049999999959</v>
      </c>
      <c r="C94" s="103">
        <v>47270</v>
      </c>
      <c r="D94" s="104">
        <v>47299</v>
      </c>
      <c r="E94" s="20">
        <f t="shared" si="3"/>
        <v>30</v>
      </c>
      <c r="F94" s="105">
        <v>2.5000000000000001E-2</v>
      </c>
      <c r="G94" s="70">
        <f t="shared" si="4"/>
        <v>91.41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46"/>
    </row>
    <row r="95" spans="1:58" s="16" customFormat="1" ht="15.75" x14ac:dyDescent="0.25">
      <c r="A95"/>
      <c r="B95" s="86">
        <f t="shared" si="5"/>
        <v>44029.919999999962</v>
      </c>
      <c r="C95" s="103">
        <v>47300</v>
      </c>
      <c r="D95" s="104">
        <v>47330</v>
      </c>
      <c r="E95" s="20">
        <f t="shared" si="3"/>
        <v>31</v>
      </c>
      <c r="F95" s="105">
        <v>2.5000000000000001E-2</v>
      </c>
      <c r="G95" s="70">
        <f t="shared" si="4"/>
        <v>93.49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46"/>
    </row>
    <row r="96" spans="1:58" s="16" customFormat="1" ht="15.75" x14ac:dyDescent="0.25">
      <c r="A96"/>
      <c r="B96" s="86">
        <f t="shared" si="5"/>
        <v>43850.639999999963</v>
      </c>
      <c r="C96" s="103">
        <v>47331</v>
      </c>
      <c r="D96" s="104">
        <v>47361</v>
      </c>
      <c r="E96" s="20">
        <f t="shared" si="3"/>
        <v>31</v>
      </c>
      <c r="F96" s="105">
        <v>2.5000000000000001E-2</v>
      </c>
      <c r="G96" s="70">
        <f t="shared" si="4"/>
        <v>93.11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46"/>
    </row>
    <row r="97" spans="1:58" s="16" customFormat="1" ht="15.75" x14ac:dyDescent="0.25">
      <c r="A97"/>
      <c r="B97" s="86">
        <f t="shared" si="5"/>
        <v>43670.97999999996</v>
      </c>
      <c r="C97" s="103">
        <v>47362</v>
      </c>
      <c r="D97" s="104">
        <v>47391</v>
      </c>
      <c r="E97" s="20">
        <f t="shared" si="3"/>
        <v>30</v>
      </c>
      <c r="F97" s="105">
        <v>2.5000000000000001E-2</v>
      </c>
      <c r="G97" s="70">
        <f t="shared" si="4"/>
        <v>89.73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46"/>
    </row>
    <row r="98" spans="1:58" s="16" customFormat="1" ht="15.75" x14ac:dyDescent="0.25">
      <c r="A98"/>
      <c r="B98" s="86">
        <f t="shared" si="5"/>
        <v>43487.939999999959</v>
      </c>
      <c r="C98" s="103">
        <v>47392</v>
      </c>
      <c r="D98" s="104">
        <v>47422</v>
      </c>
      <c r="E98" s="20">
        <f t="shared" si="3"/>
        <v>31</v>
      </c>
      <c r="F98" s="105">
        <v>2.5000000000000001E-2</v>
      </c>
      <c r="G98" s="70">
        <f t="shared" si="4"/>
        <v>92.34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46"/>
    </row>
    <row r="99" spans="1:58" s="16" customFormat="1" ht="15.75" x14ac:dyDescent="0.25">
      <c r="A99"/>
      <c r="B99" s="86">
        <f t="shared" si="5"/>
        <v>43307.509999999958</v>
      </c>
      <c r="C99" s="103">
        <v>47423</v>
      </c>
      <c r="D99" s="104">
        <v>47452</v>
      </c>
      <c r="E99" s="20">
        <f t="shared" si="3"/>
        <v>30</v>
      </c>
      <c r="F99" s="105">
        <v>2.5000000000000001E-2</v>
      </c>
      <c r="G99" s="70">
        <f t="shared" si="4"/>
        <v>88.99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46"/>
    </row>
    <row r="100" spans="1:58" s="16" customFormat="1" ht="15.75" x14ac:dyDescent="0.25">
      <c r="A100"/>
      <c r="B100" s="86">
        <f t="shared" si="5"/>
        <v>43123.72999999996</v>
      </c>
      <c r="C100" s="103">
        <v>47453</v>
      </c>
      <c r="D100" s="104">
        <v>47483</v>
      </c>
      <c r="E100" s="20">
        <f t="shared" si="3"/>
        <v>31</v>
      </c>
      <c r="F100" s="105">
        <v>2.5000000000000001E-2</v>
      </c>
      <c r="G100" s="70">
        <f t="shared" si="4"/>
        <v>91.56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46"/>
    </row>
    <row r="101" spans="1:58" s="16" customFormat="1" ht="15.75" x14ac:dyDescent="0.25">
      <c r="A101"/>
      <c r="B101" s="86">
        <f t="shared" si="5"/>
        <v>42669.749999999956</v>
      </c>
      <c r="C101" s="103">
        <v>47484</v>
      </c>
      <c r="D101" s="104">
        <v>47514</v>
      </c>
      <c r="E101" s="20">
        <f t="shared" si="3"/>
        <v>31</v>
      </c>
      <c r="F101" s="105">
        <v>2.5000000000000001E-2</v>
      </c>
      <c r="G101" s="70">
        <f t="shared" si="4"/>
        <v>90.6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46"/>
    </row>
    <row r="102" spans="1:58" s="16" customFormat="1" ht="15.75" x14ac:dyDescent="0.25">
      <c r="A102"/>
      <c r="B102" s="86">
        <f t="shared" si="5"/>
        <v>42487.579999999958</v>
      </c>
      <c r="C102" s="103">
        <v>47515</v>
      </c>
      <c r="D102" s="104">
        <v>47542</v>
      </c>
      <c r="E102" s="20">
        <f t="shared" si="3"/>
        <v>28</v>
      </c>
      <c r="F102" s="105">
        <v>2.5000000000000001E-2</v>
      </c>
      <c r="G102" s="70">
        <f t="shared" si="4"/>
        <v>81.48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46"/>
    </row>
    <row r="103" spans="1:58" s="16" customFormat="1" ht="15.75" x14ac:dyDescent="0.25">
      <c r="A103"/>
      <c r="B103" s="86">
        <f t="shared" si="5"/>
        <v>42296.289999999957</v>
      </c>
      <c r="C103" s="103">
        <v>47543</v>
      </c>
      <c r="D103" s="104">
        <v>47573</v>
      </c>
      <c r="E103" s="20">
        <f t="shared" si="3"/>
        <v>31</v>
      </c>
      <c r="F103" s="105">
        <v>2.5000000000000001E-2</v>
      </c>
      <c r="G103" s="70">
        <f t="shared" si="4"/>
        <v>89.81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46"/>
    </row>
    <row r="104" spans="1:58" s="16" customFormat="1" ht="15.75" x14ac:dyDescent="0.25">
      <c r="A104"/>
      <c r="B104" s="86">
        <f t="shared" si="5"/>
        <v>42113.329999999958</v>
      </c>
      <c r="C104" s="103">
        <v>47574</v>
      </c>
      <c r="D104" s="104">
        <v>47603</v>
      </c>
      <c r="E104" s="20">
        <f t="shared" si="3"/>
        <v>30</v>
      </c>
      <c r="F104" s="105">
        <v>2.5000000000000001E-2</v>
      </c>
      <c r="G104" s="70">
        <f t="shared" si="4"/>
        <v>86.53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46"/>
    </row>
    <row r="105" spans="1:58" s="16" customFormat="1" ht="15.75" x14ac:dyDescent="0.25">
      <c r="A105"/>
      <c r="B105" s="86">
        <f t="shared" si="5"/>
        <v>41927.08999999996</v>
      </c>
      <c r="C105" s="103">
        <v>47604</v>
      </c>
      <c r="D105" s="104">
        <v>47634</v>
      </c>
      <c r="E105" s="20">
        <f t="shared" si="3"/>
        <v>31</v>
      </c>
      <c r="F105" s="105">
        <v>2.5000000000000001E-2</v>
      </c>
      <c r="G105" s="70">
        <f t="shared" si="4"/>
        <v>89.02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46"/>
    </row>
    <row r="106" spans="1:58" s="16" customFormat="1" ht="15.75" x14ac:dyDescent="0.25">
      <c r="A106"/>
      <c r="B106" s="86">
        <f t="shared" si="5"/>
        <v>41743.33999999996</v>
      </c>
      <c r="C106" s="103">
        <v>47635</v>
      </c>
      <c r="D106" s="104">
        <v>47664</v>
      </c>
      <c r="E106" s="20">
        <f t="shared" si="3"/>
        <v>30</v>
      </c>
      <c r="F106" s="105">
        <v>2.5000000000000001E-2</v>
      </c>
      <c r="G106" s="70">
        <f t="shared" si="4"/>
        <v>85.77</v>
      </c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46"/>
    </row>
    <row r="107" spans="1:58" s="16" customFormat="1" ht="15.75" x14ac:dyDescent="0.25">
      <c r="A107"/>
      <c r="B107" s="86">
        <f t="shared" si="5"/>
        <v>41283.569999999963</v>
      </c>
      <c r="C107" s="103">
        <v>47665</v>
      </c>
      <c r="D107" s="104">
        <v>47695</v>
      </c>
      <c r="E107" s="20">
        <f t="shared" si="3"/>
        <v>31</v>
      </c>
      <c r="F107" s="105">
        <v>2.5000000000000001E-2</v>
      </c>
      <c r="G107" s="70">
        <f t="shared" si="4"/>
        <v>87.66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46"/>
    </row>
    <row r="108" spans="1:58" s="16" customFormat="1" ht="15.75" x14ac:dyDescent="0.25">
      <c r="A108"/>
      <c r="B108" s="86">
        <f t="shared" si="5"/>
        <v>41098.459999999963</v>
      </c>
      <c r="C108" s="103">
        <v>47696</v>
      </c>
      <c r="D108" s="104">
        <v>47726</v>
      </c>
      <c r="E108" s="20">
        <f t="shared" si="3"/>
        <v>31</v>
      </c>
      <c r="F108" s="105">
        <v>2.5000000000000001E-2</v>
      </c>
      <c r="G108" s="70">
        <f t="shared" si="4"/>
        <v>87.26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46"/>
    </row>
    <row r="109" spans="1:58" s="16" customFormat="1" ht="15.75" x14ac:dyDescent="0.25">
      <c r="A109"/>
      <c r="B109" s="86">
        <f t="shared" si="5"/>
        <v>40912.949999999961</v>
      </c>
      <c r="C109" s="103">
        <v>47727</v>
      </c>
      <c r="D109" s="104">
        <v>47756</v>
      </c>
      <c r="E109" s="20">
        <f t="shared" si="3"/>
        <v>30</v>
      </c>
      <c r="F109" s="105">
        <v>2.5000000000000001E-2</v>
      </c>
      <c r="G109" s="70">
        <f t="shared" si="4"/>
        <v>84.07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46"/>
    </row>
    <row r="110" spans="1:58" s="16" customFormat="1" ht="15.75" x14ac:dyDescent="0.25">
      <c r="A110"/>
      <c r="B110" s="86">
        <f t="shared" si="5"/>
        <v>40724.249999999964</v>
      </c>
      <c r="C110" s="103">
        <v>47757</v>
      </c>
      <c r="D110" s="104">
        <v>47787</v>
      </c>
      <c r="E110" s="20">
        <f t="shared" si="3"/>
        <v>31</v>
      </c>
      <c r="F110" s="105">
        <v>2.5000000000000001E-2</v>
      </c>
      <c r="G110" s="70">
        <f t="shared" si="4"/>
        <v>86.47</v>
      </c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46"/>
    </row>
    <row r="111" spans="1:58" s="16" customFormat="1" ht="15.75" x14ac:dyDescent="0.25">
      <c r="A111"/>
      <c r="B111" s="86">
        <f t="shared" si="5"/>
        <v>40537.949999999961</v>
      </c>
      <c r="C111" s="103">
        <v>47788</v>
      </c>
      <c r="D111" s="104">
        <v>47817</v>
      </c>
      <c r="E111" s="20">
        <f t="shared" si="3"/>
        <v>30</v>
      </c>
      <c r="F111" s="105">
        <v>2.5000000000000001E-2</v>
      </c>
      <c r="G111" s="70">
        <f t="shared" si="4"/>
        <v>83.3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46"/>
    </row>
    <row r="112" spans="1:58" s="16" customFormat="1" ht="15.75" x14ac:dyDescent="0.25">
      <c r="A112"/>
      <c r="B112" s="86">
        <f t="shared" si="5"/>
        <v>40348.47999999996</v>
      </c>
      <c r="C112" s="103">
        <v>47818</v>
      </c>
      <c r="D112" s="104">
        <v>47848</v>
      </c>
      <c r="E112" s="20">
        <f t="shared" si="3"/>
        <v>31</v>
      </c>
      <c r="F112" s="105">
        <v>2.5000000000000001E-2</v>
      </c>
      <c r="G112" s="70">
        <f t="shared" si="4"/>
        <v>85.67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46"/>
    </row>
    <row r="113" spans="1:58" s="16" customFormat="1" ht="15.75" x14ac:dyDescent="0.25">
      <c r="A113"/>
      <c r="B113" s="86">
        <f t="shared" si="5"/>
        <v>39888.609999999957</v>
      </c>
      <c r="C113" s="103">
        <v>47849</v>
      </c>
      <c r="D113" s="104">
        <v>47879</v>
      </c>
      <c r="E113" s="20">
        <f t="shared" si="3"/>
        <v>31</v>
      </c>
      <c r="F113" s="105">
        <v>2.5000000000000001E-2</v>
      </c>
      <c r="G113" s="70">
        <f t="shared" si="4"/>
        <v>84.69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46"/>
    </row>
    <row r="114" spans="1:58" s="16" customFormat="1" ht="15.75" x14ac:dyDescent="0.25">
      <c r="A114"/>
      <c r="B114" s="86">
        <f t="shared" si="5"/>
        <v>39700.529999999955</v>
      </c>
      <c r="C114" s="103">
        <v>47880</v>
      </c>
      <c r="D114" s="104">
        <v>47907</v>
      </c>
      <c r="E114" s="20">
        <f t="shared" si="3"/>
        <v>28</v>
      </c>
      <c r="F114" s="105">
        <v>2.5000000000000001E-2</v>
      </c>
      <c r="G114" s="70">
        <f t="shared" si="4"/>
        <v>76.14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46"/>
    </row>
    <row r="115" spans="1:58" s="16" customFormat="1" ht="15.75" x14ac:dyDescent="0.25">
      <c r="A115"/>
      <c r="B115" s="86">
        <f t="shared" si="5"/>
        <v>39503.899999999958</v>
      </c>
      <c r="C115" s="103">
        <v>47908</v>
      </c>
      <c r="D115" s="104">
        <v>47938</v>
      </c>
      <c r="E115" s="20">
        <f t="shared" si="3"/>
        <v>31</v>
      </c>
      <c r="F115" s="105">
        <v>2.5000000000000001E-2</v>
      </c>
      <c r="G115" s="70">
        <f t="shared" si="4"/>
        <v>83.88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46"/>
    </row>
    <row r="116" spans="1:58" s="16" customFormat="1" ht="15.75" x14ac:dyDescent="0.25">
      <c r="A116"/>
      <c r="B116" s="86">
        <f t="shared" si="5"/>
        <v>39315.009999999958</v>
      </c>
      <c r="C116" s="103">
        <v>47939</v>
      </c>
      <c r="D116" s="104">
        <v>47968</v>
      </c>
      <c r="E116" s="20">
        <f t="shared" si="3"/>
        <v>30</v>
      </c>
      <c r="F116" s="105">
        <v>2.5000000000000001E-2</v>
      </c>
      <c r="G116" s="70">
        <f t="shared" si="4"/>
        <v>80.78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46"/>
    </row>
    <row r="117" spans="1:58" s="16" customFormat="1" ht="15.75" x14ac:dyDescent="0.25">
      <c r="A117"/>
      <c r="B117" s="86">
        <f t="shared" si="5"/>
        <v>39123.01999999996</v>
      </c>
      <c r="C117" s="103">
        <v>47969</v>
      </c>
      <c r="D117" s="104">
        <v>47999</v>
      </c>
      <c r="E117" s="20">
        <f t="shared" si="3"/>
        <v>31</v>
      </c>
      <c r="F117" s="105">
        <v>2.5000000000000001E-2</v>
      </c>
      <c r="G117" s="70">
        <f t="shared" si="4"/>
        <v>83.07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46"/>
    </row>
    <row r="118" spans="1:58" s="16" customFormat="1" ht="15.75" x14ac:dyDescent="0.25">
      <c r="A118"/>
      <c r="B118" s="86">
        <f t="shared" si="5"/>
        <v>38933.319999999963</v>
      </c>
      <c r="C118" s="103">
        <v>48000</v>
      </c>
      <c r="D118" s="104">
        <v>48029</v>
      </c>
      <c r="E118" s="20">
        <f t="shared" si="3"/>
        <v>30</v>
      </c>
      <c r="F118" s="105">
        <v>2.5000000000000001E-2</v>
      </c>
      <c r="G118" s="70">
        <f t="shared" si="4"/>
        <v>80</v>
      </c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46"/>
    </row>
    <row r="119" spans="1:58" s="16" customFormat="1" ht="15.75" x14ac:dyDescent="0.25">
      <c r="A119"/>
      <c r="B119" s="86">
        <f t="shared" si="5"/>
        <v>38467.779999999962</v>
      </c>
      <c r="C119" s="103">
        <v>48030</v>
      </c>
      <c r="D119" s="104">
        <v>48060</v>
      </c>
      <c r="E119" s="20">
        <f t="shared" si="3"/>
        <v>31</v>
      </c>
      <c r="F119" s="105">
        <v>2.5000000000000001E-2</v>
      </c>
      <c r="G119" s="70">
        <f t="shared" si="4"/>
        <v>81.680000000000007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46"/>
    </row>
    <row r="120" spans="1:58" s="16" customFormat="1" ht="15.75" x14ac:dyDescent="0.25">
      <c r="A120"/>
      <c r="B120" s="86">
        <f t="shared" si="5"/>
        <v>38276.689999999966</v>
      </c>
      <c r="C120" s="103">
        <v>48061</v>
      </c>
      <c r="D120" s="104">
        <v>48091</v>
      </c>
      <c r="E120" s="20">
        <f t="shared" si="3"/>
        <v>31</v>
      </c>
      <c r="F120" s="105">
        <v>2.5000000000000001E-2</v>
      </c>
      <c r="G120" s="70">
        <f t="shared" si="4"/>
        <v>81.27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46"/>
    </row>
    <row r="121" spans="1:58" s="16" customFormat="1" ht="15.75" x14ac:dyDescent="0.25">
      <c r="A121"/>
      <c r="B121" s="86">
        <f t="shared" si="5"/>
        <v>38085.189999999966</v>
      </c>
      <c r="C121" s="103">
        <v>48092</v>
      </c>
      <c r="D121" s="104">
        <v>48121</v>
      </c>
      <c r="E121" s="20">
        <f t="shared" si="3"/>
        <v>30</v>
      </c>
      <c r="F121" s="105">
        <v>2.5000000000000001E-2</v>
      </c>
      <c r="G121" s="70">
        <f t="shared" si="4"/>
        <v>78.260000000000005</v>
      </c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46"/>
    </row>
    <row r="122" spans="1:58" s="16" customFormat="1" ht="15.75" x14ac:dyDescent="0.25">
      <c r="A122"/>
      <c r="B122" s="86">
        <f t="shared" si="5"/>
        <v>37890.679999999964</v>
      </c>
      <c r="C122" s="103">
        <v>48122</v>
      </c>
      <c r="D122" s="104">
        <v>48152</v>
      </c>
      <c r="E122" s="20">
        <f t="shared" si="3"/>
        <v>31</v>
      </c>
      <c r="F122" s="105">
        <v>2.5000000000000001E-2</v>
      </c>
      <c r="G122" s="70">
        <f t="shared" si="4"/>
        <v>80.45</v>
      </c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46"/>
    </row>
    <row r="123" spans="1:58" s="16" customFormat="1" ht="15.75" x14ac:dyDescent="0.25">
      <c r="A123"/>
      <c r="B123" s="86">
        <f t="shared" si="5"/>
        <v>37698.359999999964</v>
      </c>
      <c r="C123" s="103">
        <v>48153</v>
      </c>
      <c r="D123" s="104">
        <v>48182</v>
      </c>
      <c r="E123" s="20">
        <f t="shared" si="3"/>
        <v>30</v>
      </c>
      <c r="F123" s="105">
        <v>2.5000000000000001E-2</v>
      </c>
      <c r="G123" s="70">
        <f t="shared" si="4"/>
        <v>77.459999999999994</v>
      </c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46"/>
    </row>
    <row r="124" spans="1:58" s="16" customFormat="1" ht="15.75" x14ac:dyDescent="0.25">
      <c r="A124"/>
      <c r="B124" s="86">
        <f t="shared" si="5"/>
        <v>37503.049999999967</v>
      </c>
      <c r="C124" s="103">
        <v>48183</v>
      </c>
      <c r="D124" s="104">
        <v>48213</v>
      </c>
      <c r="E124" s="20">
        <f t="shared" si="3"/>
        <v>31</v>
      </c>
      <c r="F124" s="105">
        <v>2.5000000000000001E-2</v>
      </c>
      <c r="G124" s="70">
        <f t="shared" si="4"/>
        <v>79.63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46"/>
    </row>
    <row r="125" spans="1:58" s="16" customFormat="1" ht="15.75" x14ac:dyDescent="0.25">
      <c r="A125"/>
      <c r="B125" s="86">
        <f t="shared" si="5"/>
        <v>37037.139999999963</v>
      </c>
      <c r="C125" s="103">
        <v>48214</v>
      </c>
      <c r="D125" s="104">
        <v>48244</v>
      </c>
      <c r="E125" s="20">
        <f t="shared" si="3"/>
        <v>31</v>
      </c>
      <c r="F125" s="105">
        <v>2.5000000000000001E-2</v>
      </c>
      <c r="G125" s="70">
        <f t="shared" si="4"/>
        <v>78.64</v>
      </c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46"/>
    </row>
    <row r="126" spans="1:58" s="16" customFormat="1" ht="15.75" x14ac:dyDescent="0.25">
      <c r="A126"/>
      <c r="B126" s="86">
        <f t="shared" si="5"/>
        <v>36843.009999999966</v>
      </c>
      <c r="C126" s="103">
        <v>48245</v>
      </c>
      <c r="D126" s="104">
        <v>48273</v>
      </c>
      <c r="E126" s="20">
        <f t="shared" si="3"/>
        <v>29</v>
      </c>
      <c r="F126" s="105">
        <v>2.5000000000000001E-2</v>
      </c>
      <c r="G126" s="70">
        <f t="shared" si="4"/>
        <v>73.180000000000007</v>
      </c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46"/>
    </row>
    <row r="127" spans="1:58" s="16" customFormat="1" ht="15.75" x14ac:dyDescent="0.25">
      <c r="A127"/>
      <c r="B127" s="86">
        <f t="shared" si="5"/>
        <v>36643.419999999969</v>
      </c>
      <c r="C127" s="103">
        <v>48274</v>
      </c>
      <c r="D127" s="104">
        <v>48304</v>
      </c>
      <c r="E127" s="20">
        <f t="shared" si="3"/>
        <v>31</v>
      </c>
      <c r="F127" s="105">
        <v>2.5000000000000001E-2</v>
      </c>
      <c r="G127" s="70">
        <f t="shared" si="4"/>
        <v>77.8</v>
      </c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46"/>
    </row>
    <row r="128" spans="1:58" s="16" customFormat="1" ht="15.75" x14ac:dyDescent="0.25">
      <c r="A128"/>
      <c r="B128" s="86">
        <f t="shared" si="5"/>
        <v>36448.449999999968</v>
      </c>
      <c r="C128" s="103">
        <v>48305</v>
      </c>
      <c r="D128" s="104">
        <v>48334</v>
      </c>
      <c r="E128" s="20">
        <f t="shared" si="3"/>
        <v>30</v>
      </c>
      <c r="F128" s="105">
        <v>2.5000000000000001E-2</v>
      </c>
      <c r="G128" s="70">
        <f t="shared" si="4"/>
        <v>74.89</v>
      </c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46"/>
    </row>
    <row r="129" spans="1:58" s="16" customFormat="1" ht="15.75" x14ac:dyDescent="0.25">
      <c r="A129"/>
      <c r="B129" s="86">
        <f t="shared" si="5"/>
        <v>36250.569999999971</v>
      </c>
      <c r="C129" s="103">
        <v>48335</v>
      </c>
      <c r="D129" s="104">
        <v>48365</v>
      </c>
      <c r="E129" s="20">
        <f t="shared" si="3"/>
        <v>31</v>
      </c>
      <c r="F129" s="105">
        <v>2.5000000000000001E-2</v>
      </c>
      <c r="G129" s="70">
        <f t="shared" si="4"/>
        <v>76.97</v>
      </c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46"/>
    </row>
    <row r="130" spans="1:58" s="16" customFormat="1" ht="15.75" x14ac:dyDescent="0.25">
      <c r="A130"/>
      <c r="B130" s="86">
        <f t="shared" si="5"/>
        <v>36054.769999999968</v>
      </c>
      <c r="C130" s="103">
        <v>48366</v>
      </c>
      <c r="D130" s="104">
        <v>48395</v>
      </c>
      <c r="E130" s="20">
        <f t="shared" si="3"/>
        <v>30</v>
      </c>
      <c r="F130" s="105">
        <v>2.5000000000000001E-2</v>
      </c>
      <c r="G130" s="70">
        <f t="shared" si="4"/>
        <v>74.09</v>
      </c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46"/>
    </row>
    <row r="131" spans="1:58" s="16" customFormat="1" ht="15.75" x14ac:dyDescent="0.25">
      <c r="A131"/>
      <c r="B131" s="86">
        <f t="shared" si="5"/>
        <v>35583.319999999971</v>
      </c>
      <c r="C131" s="103">
        <v>48396</v>
      </c>
      <c r="D131" s="104">
        <v>48426</v>
      </c>
      <c r="E131" s="20">
        <f t="shared" si="3"/>
        <v>31</v>
      </c>
      <c r="F131" s="105">
        <v>2.5000000000000001E-2</v>
      </c>
      <c r="G131" s="70">
        <f t="shared" si="4"/>
        <v>75.55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46"/>
    </row>
    <row r="132" spans="1:58" s="16" customFormat="1" ht="15.75" x14ac:dyDescent="0.25">
      <c r="A132"/>
      <c r="B132" s="86">
        <f t="shared" si="5"/>
        <v>35386.099999999969</v>
      </c>
      <c r="C132" s="103">
        <v>48427</v>
      </c>
      <c r="D132" s="104">
        <v>48457</v>
      </c>
      <c r="E132" s="20">
        <f t="shared" si="3"/>
        <v>31</v>
      </c>
      <c r="F132" s="105">
        <v>2.5000000000000001E-2</v>
      </c>
      <c r="G132" s="70">
        <f t="shared" si="4"/>
        <v>75.13</v>
      </c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46"/>
    </row>
    <row r="133" spans="1:58" s="16" customFormat="1" ht="15.75" x14ac:dyDescent="0.25">
      <c r="A133"/>
      <c r="B133" s="86">
        <f t="shared" si="5"/>
        <v>35188.45999999997</v>
      </c>
      <c r="C133" s="103">
        <v>48458</v>
      </c>
      <c r="D133" s="104">
        <v>48487</v>
      </c>
      <c r="E133" s="20">
        <f t="shared" si="3"/>
        <v>30</v>
      </c>
      <c r="F133" s="105">
        <v>2.5000000000000001E-2</v>
      </c>
      <c r="G133" s="70">
        <f t="shared" si="4"/>
        <v>72.31</v>
      </c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46"/>
    </row>
    <row r="134" spans="1:58" s="16" customFormat="1" ht="15.75" x14ac:dyDescent="0.25">
      <c r="A134"/>
      <c r="B134" s="86">
        <f t="shared" si="5"/>
        <v>34987.999999999971</v>
      </c>
      <c r="C134" s="103">
        <v>48488</v>
      </c>
      <c r="D134" s="104">
        <v>48518</v>
      </c>
      <c r="E134" s="20">
        <f t="shared" si="3"/>
        <v>31</v>
      </c>
      <c r="F134" s="105">
        <v>2.5000000000000001E-2</v>
      </c>
      <c r="G134" s="70">
        <f t="shared" si="4"/>
        <v>74.290000000000006</v>
      </c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46"/>
    </row>
    <row r="135" spans="1:58" s="16" customFormat="1" ht="15.75" x14ac:dyDescent="0.25">
      <c r="A135"/>
      <c r="B135" s="86">
        <f t="shared" si="5"/>
        <v>34789.519999999968</v>
      </c>
      <c r="C135" s="103">
        <v>48519</v>
      </c>
      <c r="D135" s="104">
        <v>48548</v>
      </c>
      <c r="E135" s="20">
        <f t="shared" si="3"/>
        <v>30</v>
      </c>
      <c r="F135" s="105">
        <v>2.5000000000000001E-2</v>
      </c>
      <c r="G135" s="70">
        <f t="shared" si="4"/>
        <v>71.489999999999995</v>
      </c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46"/>
    </row>
    <row r="136" spans="1:58" s="16" customFormat="1" ht="15.75" x14ac:dyDescent="0.25">
      <c r="A136"/>
      <c r="B136" s="86">
        <f t="shared" si="5"/>
        <v>34588.239999999969</v>
      </c>
      <c r="C136" s="103">
        <v>48549</v>
      </c>
      <c r="D136" s="104">
        <v>48579</v>
      </c>
      <c r="E136" s="20">
        <f t="shared" si="3"/>
        <v>31</v>
      </c>
      <c r="F136" s="105">
        <v>2.5000000000000001E-2</v>
      </c>
      <c r="G136" s="70">
        <f t="shared" si="4"/>
        <v>73.44</v>
      </c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46"/>
    </row>
    <row r="137" spans="1:58" s="16" customFormat="1" ht="15.75" x14ac:dyDescent="0.25">
      <c r="A137"/>
      <c r="B137" s="86">
        <f t="shared" si="5"/>
        <v>34116.13999999997</v>
      </c>
      <c r="C137" s="103">
        <v>48580</v>
      </c>
      <c r="D137" s="104">
        <v>48610</v>
      </c>
      <c r="E137" s="20">
        <f t="shared" si="3"/>
        <v>31</v>
      </c>
      <c r="F137" s="105">
        <v>2.5000000000000001E-2</v>
      </c>
      <c r="G137" s="70">
        <f t="shared" si="4"/>
        <v>72.44</v>
      </c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46"/>
    </row>
    <row r="138" spans="1:58" s="16" customFormat="1" ht="15.75" x14ac:dyDescent="0.25">
      <c r="A138"/>
      <c r="B138" s="86">
        <f t="shared" si="5"/>
        <v>33915.809999999969</v>
      </c>
      <c r="C138" s="103">
        <v>48611</v>
      </c>
      <c r="D138" s="104">
        <v>48638</v>
      </c>
      <c r="E138" s="20">
        <f t="shared" si="3"/>
        <v>28</v>
      </c>
      <c r="F138" s="105">
        <v>2.5000000000000001E-2</v>
      </c>
      <c r="G138" s="70">
        <f t="shared" si="4"/>
        <v>65.040000000000006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46"/>
    </row>
    <row r="139" spans="1:58" s="16" customFormat="1" ht="15.75" x14ac:dyDescent="0.25">
      <c r="A139"/>
      <c r="B139" s="86">
        <f t="shared" si="5"/>
        <v>33708.079999999965</v>
      </c>
      <c r="C139" s="103">
        <v>48639</v>
      </c>
      <c r="D139" s="104">
        <v>48669</v>
      </c>
      <c r="E139" s="20">
        <f t="shared" si="3"/>
        <v>31</v>
      </c>
      <c r="F139" s="105">
        <v>2.5000000000000001E-2</v>
      </c>
      <c r="G139" s="70">
        <f t="shared" si="4"/>
        <v>71.569999999999993</v>
      </c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46"/>
    </row>
    <row r="140" spans="1:58" s="16" customFormat="1" ht="15.75" x14ac:dyDescent="0.25">
      <c r="A140"/>
      <c r="B140" s="86">
        <f t="shared" si="5"/>
        <v>33506.879999999968</v>
      </c>
      <c r="C140" s="103">
        <v>48670</v>
      </c>
      <c r="D140" s="104">
        <v>48699</v>
      </c>
      <c r="E140" s="20">
        <f t="shared" si="3"/>
        <v>30</v>
      </c>
      <c r="F140" s="105">
        <v>2.5000000000000001E-2</v>
      </c>
      <c r="G140" s="70">
        <f t="shared" si="4"/>
        <v>68.849999999999994</v>
      </c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46"/>
    </row>
    <row r="141" spans="1:58" s="16" customFormat="1" ht="15.75" x14ac:dyDescent="0.25">
      <c r="A141"/>
      <c r="B141" s="86">
        <f t="shared" si="5"/>
        <v>33302.95999999997</v>
      </c>
      <c r="C141" s="103">
        <v>48700</v>
      </c>
      <c r="D141" s="104">
        <v>48730</v>
      </c>
      <c r="E141" s="20">
        <f t="shared" si="3"/>
        <v>31</v>
      </c>
      <c r="F141" s="105">
        <v>2.5000000000000001E-2</v>
      </c>
      <c r="G141" s="70">
        <f t="shared" si="4"/>
        <v>70.709999999999994</v>
      </c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46"/>
    </row>
    <row r="142" spans="1:58" s="16" customFormat="1" ht="15.75" x14ac:dyDescent="0.25">
      <c r="A142"/>
      <c r="B142" s="86">
        <f t="shared" si="5"/>
        <v>33100.899999999972</v>
      </c>
      <c r="C142" s="103">
        <v>48731</v>
      </c>
      <c r="D142" s="104">
        <v>48760</v>
      </c>
      <c r="E142" s="20">
        <f t="shared" si="3"/>
        <v>30</v>
      </c>
      <c r="F142" s="105">
        <v>2.5000000000000001E-2</v>
      </c>
      <c r="G142" s="70">
        <f t="shared" si="4"/>
        <v>68.02</v>
      </c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46"/>
    </row>
    <row r="143" spans="1:58" s="16" customFormat="1" ht="15.75" x14ac:dyDescent="0.25">
      <c r="A143"/>
      <c r="B143" s="86">
        <f t="shared" si="5"/>
        <v>32623.379999999972</v>
      </c>
      <c r="C143" s="103">
        <v>48761</v>
      </c>
      <c r="D143" s="104">
        <v>48791</v>
      </c>
      <c r="E143" s="20">
        <f t="shared" si="3"/>
        <v>31</v>
      </c>
      <c r="F143" s="105">
        <v>2.5000000000000001E-2</v>
      </c>
      <c r="G143" s="70">
        <f t="shared" si="4"/>
        <v>69.27</v>
      </c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46"/>
    </row>
    <row r="144" spans="1:58" s="16" customFormat="1" ht="15.75" x14ac:dyDescent="0.25">
      <c r="A144"/>
      <c r="B144" s="86">
        <f t="shared" si="5"/>
        <v>32419.879999999972</v>
      </c>
      <c r="C144" s="103">
        <v>48792</v>
      </c>
      <c r="D144" s="104">
        <v>48822</v>
      </c>
      <c r="E144" s="20">
        <f t="shared" si="3"/>
        <v>31</v>
      </c>
      <c r="F144" s="105">
        <v>2.5000000000000001E-2</v>
      </c>
      <c r="G144" s="70">
        <f t="shared" si="4"/>
        <v>68.84</v>
      </c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46"/>
    </row>
    <row r="145" spans="1:58" s="16" customFormat="1" ht="15.75" x14ac:dyDescent="0.25">
      <c r="A145"/>
      <c r="B145" s="86">
        <f t="shared" si="5"/>
        <v>32215.949999999972</v>
      </c>
      <c r="C145" s="103">
        <v>48823</v>
      </c>
      <c r="D145" s="104">
        <v>48852</v>
      </c>
      <c r="E145" s="20">
        <f t="shared" si="3"/>
        <v>30</v>
      </c>
      <c r="F145" s="105">
        <v>2.5000000000000001E-2</v>
      </c>
      <c r="G145" s="70">
        <f t="shared" si="4"/>
        <v>66.2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46"/>
    </row>
    <row r="146" spans="1:58" s="16" customFormat="1" ht="15.75" x14ac:dyDescent="0.25">
      <c r="A146"/>
      <c r="B146" s="86">
        <f t="shared" si="5"/>
        <v>32009.379999999972</v>
      </c>
      <c r="C146" s="103">
        <v>48853</v>
      </c>
      <c r="D146" s="104">
        <v>48883</v>
      </c>
      <c r="E146" s="20">
        <f t="shared" si="3"/>
        <v>31</v>
      </c>
      <c r="F146" s="105">
        <v>2.5000000000000001E-2</v>
      </c>
      <c r="G146" s="70">
        <f t="shared" si="4"/>
        <v>67.97</v>
      </c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46"/>
    </row>
    <row r="147" spans="1:58" s="16" customFormat="1" ht="15.75" x14ac:dyDescent="0.25">
      <c r="A147"/>
      <c r="B147" s="86">
        <f t="shared" si="5"/>
        <v>31804.579999999973</v>
      </c>
      <c r="C147" s="103">
        <v>48884</v>
      </c>
      <c r="D147" s="104">
        <v>48913</v>
      </c>
      <c r="E147" s="20">
        <f t="shared" ref="E147:E210" si="6">+D147-C147+1</f>
        <v>30</v>
      </c>
      <c r="F147" s="105">
        <v>2.5000000000000001E-2</v>
      </c>
      <c r="G147" s="70">
        <f t="shared" ref="G147:G210" si="7">ROUND(B147*E147/365*F147,2)</f>
        <v>65.349999999999994</v>
      </c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46"/>
    </row>
    <row r="148" spans="1:58" s="16" customFormat="1" ht="15.75" x14ac:dyDescent="0.25">
      <c r="A148"/>
      <c r="B148" s="86">
        <f t="shared" si="5"/>
        <v>31597.159999999974</v>
      </c>
      <c r="C148" s="103">
        <v>48914</v>
      </c>
      <c r="D148" s="104">
        <v>48944</v>
      </c>
      <c r="E148" s="20">
        <f t="shared" si="6"/>
        <v>31</v>
      </c>
      <c r="F148" s="105">
        <v>2.5000000000000001E-2</v>
      </c>
      <c r="G148" s="70">
        <f t="shared" si="7"/>
        <v>67.09</v>
      </c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46"/>
    </row>
    <row r="149" spans="1:58" s="16" customFormat="1" ht="15.75" x14ac:dyDescent="0.25">
      <c r="A149"/>
      <c r="B149" s="86">
        <f t="shared" ref="B149:B212" si="8">+B398</f>
        <v>31118.709999999974</v>
      </c>
      <c r="C149" s="103">
        <v>48945</v>
      </c>
      <c r="D149" s="104">
        <v>48975</v>
      </c>
      <c r="E149" s="20">
        <f t="shared" si="6"/>
        <v>31</v>
      </c>
      <c r="F149" s="105">
        <v>2.5000000000000001E-2</v>
      </c>
      <c r="G149" s="70">
        <f t="shared" si="7"/>
        <v>66.069999999999993</v>
      </c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46"/>
    </row>
    <row r="150" spans="1:58" s="16" customFormat="1" ht="15.75" x14ac:dyDescent="0.25">
      <c r="A150"/>
      <c r="B150" s="86">
        <f t="shared" si="8"/>
        <v>30912.009999999973</v>
      </c>
      <c r="C150" s="103">
        <v>48976</v>
      </c>
      <c r="D150" s="104">
        <v>49003</v>
      </c>
      <c r="E150" s="20">
        <f t="shared" si="6"/>
        <v>28</v>
      </c>
      <c r="F150" s="105">
        <v>2.5000000000000001E-2</v>
      </c>
      <c r="G150" s="70">
        <f t="shared" si="7"/>
        <v>59.28</v>
      </c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46"/>
    </row>
    <row r="151" spans="1:58" s="16" customFormat="1" ht="15.75" x14ac:dyDescent="0.25">
      <c r="A151"/>
      <c r="B151" s="86">
        <f t="shared" si="8"/>
        <v>30698.519999999971</v>
      </c>
      <c r="C151" s="103">
        <v>49004</v>
      </c>
      <c r="D151" s="104">
        <v>49034</v>
      </c>
      <c r="E151" s="20">
        <f t="shared" si="6"/>
        <v>31</v>
      </c>
      <c r="F151" s="105">
        <v>2.5000000000000001E-2</v>
      </c>
      <c r="G151" s="70">
        <f t="shared" si="7"/>
        <v>65.180000000000007</v>
      </c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46"/>
    </row>
    <row r="152" spans="1:58" s="16" customFormat="1" ht="15.75" x14ac:dyDescent="0.25">
      <c r="A152"/>
      <c r="B152" s="86">
        <f t="shared" si="8"/>
        <v>30490.929999999971</v>
      </c>
      <c r="C152" s="103">
        <v>49035</v>
      </c>
      <c r="D152" s="104">
        <v>49064</v>
      </c>
      <c r="E152" s="20">
        <f t="shared" si="6"/>
        <v>30</v>
      </c>
      <c r="F152" s="105">
        <v>2.5000000000000001E-2</v>
      </c>
      <c r="G152" s="70">
        <f t="shared" si="7"/>
        <v>62.65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46"/>
    </row>
    <row r="153" spans="1:58" s="16" customFormat="1" ht="15.75" x14ac:dyDescent="0.25">
      <c r="A153"/>
      <c r="B153" s="86">
        <f t="shared" si="8"/>
        <v>30280.809999999972</v>
      </c>
      <c r="C153" s="103">
        <v>49065</v>
      </c>
      <c r="D153" s="104">
        <v>49095</v>
      </c>
      <c r="E153" s="20">
        <f t="shared" si="6"/>
        <v>31</v>
      </c>
      <c r="F153" s="105">
        <v>2.5000000000000001E-2</v>
      </c>
      <c r="G153" s="70">
        <f t="shared" si="7"/>
        <v>64.290000000000006</v>
      </c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46"/>
    </row>
    <row r="154" spans="1:58" s="16" customFormat="1" ht="15.75" x14ac:dyDescent="0.25">
      <c r="A154"/>
      <c r="B154" s="86">
        <f t="shared" si="8"/>
        <v>30072.329999999973</v>
      </c>
      <c r="C154" s="103">
        <v>49096</v>
      </c>
      <c r="D154" s="104">
        <v>49125</v>
      </c>
      <c r="E154" s="20">
        <f t="shared" si="6"/>
        <v>30</v>
      </c>
      <c r="F154" s="105">
        <v>2.5000000000000001E-2</v>
      </c>
      <c r="G154" s="70">
        <f t="shared" si="7"/>
        <v>61.79</v>
      </c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46"/>
    </row>
    <row r="155" spans="1:58" s="16" customFormat="1" ht="15.75" x14ac:dyDescent="0.25">
      <c r="A155"/>
      <c r="B155" s="86">
        <f t="shared" si="8"/>
        <v>29588.579999999973</v>
      </c>
      <c r="C155" s="103">
        <v>49126</v>
      </c>
      <c r="D155" s="104">
        <v>49156</v>
      </c>
      <c r="E155" s="20">
        <f t="shared" si="6"/>
        <v>31</v>
      </c>
      <c r="F155" s="105">
        <v>2.5000000000000001E-2</v>
      </c>
      <c r="G155" s="70">
        <f t="shared" si="7"/>
        <v>62.83</v>
      </c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46"/>
    </row>
    <row r="156" spans="1:58" s="16" customFormat="1" ht="15.75" x14ac:dyDescent="0.25">
      <c r="A156"/>
      <c r="B156" s="86">
        <f t="shared" si="8"/>
        <v>29378.639999999974</v>
      </c>
      <c r="C156" s="103">
        <v>49157</v>
      </c>
      <c r="D156" s="104">
        <v>49187</v>
      </c>
      <c r="E156" s="20">
        <f t="shared" si="6"/>
        <v>31</v>
      </c>
      <c r="F156" s="105">
        <v>2.5000000000000001E-2</v>
      </c>
      <c r="G156" s="70">
        <f t="shared" si="7"/>
        <v>62.38</v>
      </c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46"/>
    </row>
    <row r="157" spans="1:58" s="16" customFormat="1" ht="15.75" x14ac:dyDescent="0.25">
      <c r="A157"/>
      <c r="B157" s="86">
        <f t="shared" si="8"/>
        <v>29168.249999999975</v>
      </c>
      <c r="C157" s="103">
        <v>49188</v>
      </c>
      <c r="D157" s="104">
        <v>49217</v>
      </c>
      <c r="E157" s="20">
        <f t="shared" si="6"/>
        <v>30</v>
      </c>
      <c r="F157" s="105">
        <v>2.5000000000000001E-2</v>
      </c>
      <c r="G157" s="70">
        <f t="shared" si="7"/>
        <v>59.93</v>
      </c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46"/>
    </row>
    <row r="158" spans="1:58" s="16" customFormat="1" ht="15.75" x14ac:dyDescent="0.25">
      <c r="A158"/>
      <c r="B158" s="86">
        <f t="shared" si="8"/>
        <v>28955.409999999974</v>
      </c>
      <c r="C158" s="103">
        <v>49218</v>
      </c>
      <c r="D158" s="104">
        <v>49248</v>
      </c>
      <c r="E158" s="20">
        <f t="shared" si="6"/>
        <v>31</v>
      </c>
      <c r="F158" s="105">
        <v>2.5000000000000001E-2</v>
      </c>
      <c r="G158" s="70">
        <f t="shared" si="7"/>
        <v>61.48</v>
      </c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46"/>
    </row>
    <row r="159" spans="1:58" s="16" customFormat="1" ht="15.75" x14ac:dyDescent="0.25">
      <c r="A159"/>
      <c r="B159" s="86">
        <f t="shared" si="8"/>
        <v>28744.119999999974</v>
      </c>
      <c r="C159" s="103">
        <v>49249</v>
      </c>
      <c r="D159" s="104">
        <v>49278</v>
      </c>
      <c r="E159" s="20">
        <f t="shared" si="6"/>
        <v>30</v>
      </c>
      <c r="F159" s="105">
        <v>2.5000000000000001E-2</v>
      </c>
      <c r="G159" s="70">
        <f t="shared" si="7"/>
        <v>59.06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46"/>
    </row>
    <row r="160" spans="1:58" s="16" customFormat="1" ht="15.75" x14ac:dyDescent="0.25">
      <c r="A160"/>
      <c r="B160" s="86">
        <f t="shared" si="8"/>
        <v>28530.409999999974</v>
      </c>
      <c r="C160" s="103">
        <v>49279</v>
      </c>
      <c r="D160" s="104">
        <v>49309</v>
      </c>
      <c r="E160" s="20">
        <f t="shared" si="6"/>
        <v>31</v>
      </c>
      <c r="F160" s="105">
        <v>2.5000000000000001E-2</v>
      </c>
      <c r="G160" s="70">
        <f t="shared" si="7"/>
        <v>60.58</v>
      </c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46"/>
    </row>
    <row r="161" spans="1:58" s="16" customFormat="1" ht="15.75" x14ac:dyDescent="0.25">
      <c r="A161"/>
      <c r="B161" s="86">
        <f t="shared" si="8"/>
        <v>28045.449999999975</v>
      </c>
      <c r="C161" s="103">
        <v>49310</v>
      </c>
      <c r="D161" s="104">
        <v>49340</v>
      </c>
      <c r="E161" s="20">
        <f t="shared" si="6"/>
        <v>31</v>
      </c>
      <c r="F161" s="105">
        <v>2.5000000000000001E-2</v>
      </c>
      <c r="G161" s="70">
        <f t="shared" si="7"/>
        <v>59.55</v>
      </c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46"/>
    </row>
    <row r="162" spans="1:58" s="16" customFormat="1" ht="15.75" x14ac:dyDescent="0.25">
      <c r="A162"/>
      <c r="B162" s="86">
        <f t="shared" si="8"/>
        <v>27832.229999999974</v>
      </c>
      <c r="C162" s="103">
        <v>49341</v>
      </c>
      <c r="D162" s="104">
        <v>49368</v>
      </c>
      <c r="E162" s="20">
        <f t="shared" si="6"/>
        <v>28</v>
      </c>
      <c r="F162" s="105">
        <v>2.5000000000000001E-2</v>
      </c>
      <c r="G162" s="70">
        <f t="shared" si="7"/>
        <v>53.38</v>
      </c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46"/>
    </row>
    <row r="163" spans="1:58" s="16" customFormat="1" ht="15.75" x14ac:dyDescent="0.25">
      <c r="A163"/>
      <c r="B163" s="86">
        <f t="shared" si="8"/>
        <v>27612.839999999975</v>
      </c>
      <c r="C163" s="103">
        <v>49369</v>
      </c>
      <c r="D163" s="104">
        <v>49399</v>
      </c>
      <c r="E163" s="20">
        <f t="shared" si="6"/>
        <v>31</v>
      </c>
      <c r="F163" s="105">
        <v>2.5000000000000001E-2</v>
      </c>
      <c r="G163" s="70">
        <f t="shared" si="7"/>
        <v>58.63</v>
      </c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46"/>
    </row>
    <row r="164" spans="1:58" s="16" customFormat="1" ht="15.75" x14ac:dyDescent="0.25">
      <c r="A164"/>
      <c r="B164" s="86">
        <f t="shared" si="8"/>
        <v>27398.699999999975</v>
      </c>
      <c r="C164" s="103">
        <v>49400</v>
      </c>
      <c r="D164" s="104">
        <v>49429</v>
      </c>
      <c r="E164" s="20">
        <f t="shared" si="6"/>
        <v>30</v>
      </c>
      <c r="F164" s="105">
        <v>2.5000000000000001E-2</v>
      </c>
      <c r="G164" s="70">
        <f t="shared" si="7"/>
        <v>56.3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46"/>
    </row>
    <row r="165" spans="1:58" s="16" customFormat="1" ht="15.75" x14ac:dyDescent="0.25">
      <c r="A165"/>
      <c r="B165" s="86">
        <f t="shared" si="8"/>
        <v>27182.229999999974</v>
      </c>
      <c r="C165" s="103">
        <v>49430</v>
      </c>
      <c r="D165" s="104">
        <v>49460</v>
      </c>
      <c r="E165" s="20">
        <f t="shared" si="6"/>
        <v>31</v>
      </c>
      <c r="F165" s="105">
        <v>2.5000000000000001E-2</v>
      </c>
      <c r="G165" s="70">
        <f t="shared" si="7"/>
        <v>57.72</v>
      </c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46"/>
    </row>
    <row r="166" spans="1:58" s="16" customFormat="1" ht="15.75" x14ac:dyDescent="0.25">
      <c r="A166"/>
      <c r="B166" s="86">
        <f t="shared" si="8"/>
        <v>26967.179999999975</v>
      </c>
      <c r="C166" s="103">
        <v>49461</v>
      </c>
      <c r="D166" s="104">
        <v>49490</v>
      </c>
      <c r="E166" s="20">
        <f t="shared" si="6"/>
        <v>30</v>
      </c>
      <c r="F166" s="105">
        <v>2.5000000000000001E-2</v>
      </c>
      <c r="G166" s="70">
        <f t="shared" si="7"/>
        <v>55.41</v>
      </c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46"/>
    </row>
    <row r="167" spans="1:58" s="16" customFormat="1" ht="15.75" x14ac:dyDescent="0.25">
      <c r="A167"/>
      <c r="B167" s="86">
        <f t="shared" si="8"/>
        <v>26477.049999999974</v>
      </c>
      <c r="C167" s="103">
        <v>49491</v>
      </c>
      <c r="D167" s="104">
        <v>49521</v>
      </c>
      <c r="E167" s="20">
        <f t="shared" si="6"/>
        <v>31</v>
      </c>
      <c r="F167" s="105">
        <v>2.5000000000000001E-2</v>
      </c>
      <c r="G167" s="70">
        <f t="shared" si="7"/>
        <v>56.22</v>
      </c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46"/>
    </row>
    <row r="168" spans="1:58" s="16" customFormat="1" ht="15.75" x14ac:dyDescent="0.25">
      <c r="A168"/>
      <c r="B168" s="86">
        <f t="shared" si="8"/>
        <v>26260.499999999975</v>
      </c>
      <c r="C168" s="103">
        <v>49522</v>
      </c>
      <c r="D168" s="104">
        <v>49552</v>
      </c>
      <c r="E168" s="20">
        <f t="shared" si="6"/>
        <v>31</v>
      </c>
      <c r="F168" s="105">
        <v>2.5000000000000001E-2</v>
      </c>
      <c r="G168" s="70">
        <f t="shared" si="7"/>
        <v>55.76</v>
      </c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46"/>
    </row>
    <row r="169" spans="1:58" s="16" customFormat="1" ht="15.75" x14ac:dyDescent="0.25">
      <c r="A169"/>
      <c r="B169" s="86">
        <f t="shared" si="8"/>
        <v>26043.489999999976</v>
      </c>
      <c r="C169" s="103">
        <v>49553</v>
      </c>
      <c r="D169" s="104">
        <v>49582</v>
      </c>
      <c r="E169" s="20">
        <f t="shared" si="6"/>
        <v>30</v>
      </c>
      <c r="F169" s="105">
        <v>2.5000000000000001E-2</v>
      </c>
      <c r="G169" s="70">
        <f t="shared" si="7"/>
        <v>53.51</v>
      </c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46"/>
    </row>
    <row r="170" spans="1:58" s="16" customFormat="1" ht="15.75" x14ac:dyDescent="0.25">
      <c r="A170"/>
      <c r="B170" s="86">
        <f t="shared" si="8"/>
        <v>25824.229999999978</v>
      </c>
      <c r="C170" s="103">
        <v>49583</v>
      </c>
      <c r="D170" s="104">
        <v>49613</v>
      </c>
      <c r="E170" s="20">
        <f t="shared" si="6"/>
        <v>31</v>
      </c>
      <c r="F170" s="105">
        <v>2.5000000000000001E-2</v>
      </c>
      <c r="G170" s="70">
        <f t="shared" si="7"/>
        <v>54.83</v>
      </c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46"/>
    </row>
    <row r="171" spans="1:58" s="16" customFormat="1" ht="15.75" x14ac:dyDescent="0.25">
      <c r="A171"/>
      <c r="B171" s="86">
        <f t="shared" si="8"/>
        <v>25606.289999999979</v>
      </c>
      <c r="C171" s="103">
        <v>49614</v>
      </c>
      <c r="D171" s="104">
        <v>49643</v>
      </c>
      <c r="E171" s="20">
        <f t="shared" si="6"/>
        <v>30</v>
      </c>
      <c r="F171" s="105">
        <v>2.5000000000000001E-2</v>
      </c>
      <c r="G171" s="70">
        <f t="shared" si="7"/>
        <v>52.62</v>
      </c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46"/>
    </row>
    <row r="172" spans="1:58" s="16" customFormat="1" ht="15.75" x14ac:dyDescent="0.25">
      <c r="A172"/>
      <c r="B172" s="86">
        <f t="shared" si="8"/>
        <v>25386.139999999978</v>
      </c>
      <c r="C172" s="103">
        <v>49644</v>
      </c>
      <c r="D172" s="104">
        <v>49674</v>
      </c>
      <c r="E172" s="20">
        <f t="shared" si="6"/>
        <v>31</v>
      </c>
      <c r="F172" s="105">
        <v>2.5000000000000001E-2</v>
      </c>
      <c r="G172" s="70">
        <f t="shared" si="7"/>
        <v>53.9</v>
      </c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46"/>
    </row>
    <row r="173" spans="1:58" s="16" customFormat="1" ht="15.75" x14ac:dyDescent="0.25">
      <c r="A173"/>
      <c r="B173" s="86">
        <f t="shared" si="8"/>
        <v>24894.499999999978</v>
      </c>
      <c r="C173" s="103">
        <v>49675</v>
      </c>
      <c r="D173" s="104">
        <v>49705</v>
      </c>
      <c r="E173" s="20">
        <f t="shared" si="6"/>
        <v>31</v>
      </c>
      <c r="F173" s="105">
        <v>2.5000000000000001E-2</v>
      </c>
      <c r="G173" s="70">
        <f t="shared" si="7"/>
        <v>52.86</v>
      </c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46"/>
    </row>
    <row r="174" spans="1:58" s="16" customFormat="1" ht="15.75" x14ac:dyDescent="0.25">
      <c r="A174"/>
      <c r="B174" s="86">
        <f t="shared" si="8"/>
        <v>24674.589999999978</v>
      </c>
      <c r="C174" s="103">
        <v>49706</v>
      </c>
      <c r="D174" s="104">
        <v>49734</v>
      </c>
      <c r="E174" s="20">
        <f t="shared" si="6"/>
        <v>29</v>
      </c>
      <c r="F174" s="105">
        <v>2.5000000000000001E-2</v>
      </c>
      <c r="G174" s="70">
        <f t="shared" si="7"/>
        <v>49.01</v>
      </c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46"/>
    </row>
    <row r="175" spans="1:58" s="16" customFormat="1" ht="15.75" x14ac:dyDescent="0.25">
      <c r="A175"/>
      <c r="B175" s="86">
        <f t="shared" si="8"/>
        <v>24450.82999999998</v>
      </c>
      <c r="C175" s="103">
        <v>49735</v>
      </c>
      <c r="D175" s="104">
        <v>49765</v>
      </c>
      <c r="E175" s="20">
        <f t="shared" si="6"/>
        <v>31</v>
      </c>
      <c r="F175" s="105">
        <v>2.5000000000000001E-2</v>
      </c>
      <c r="G175" s="70">
        <f t="shared" si="7"/>
        <v>51.92</v>
      </c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46"/>
    </row>
    <row r="176" spans="1:58" s="16" customFormat="1" ht="15.75" x14ac:dyDescent="0.25">
      <c r="A176"/>
      <c r="B176" s="86">
        <f t="shared" si="8"/>
        <v>24229.979999999981</v>
      </c>
      <c r="C176" s="103">
        <v>49766</v>
      </c>
      <c r="D176" s="104">
        <v>49795</v>
      </c>
      <c r="E176" s="20">
        <f t="shared" si="6"/>
        <v>30</v>
      </c>
      <c r="F176" s="105">
        <v>2.5000000000000001E-2</v>
      </c>
      <c r="G176" s="70">
        <f t="shared" si="7"/>
        <v>49.79</v>
      </c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46"/>
    </row>
    <row r="177" spans="1:58" s="16" customFormat="1" ht="15.75" x14ac:dyDescent="0.25">
      <c r="A177"/>
      <c r="B177" s="86">
        <f t="shared" si="8"/>
        <v>24006.999999999982</v>
      </c>
      <c r="C177" s="103">
        <v>49796</v>
      </c>
      <c r="D177" s="104">
        <v>49826</v>
      </c>
      <c r="E177" s="20">
        <f t="shared" si="6"/>
        <v>31</v>
      </c>
      <c r="F177" s="105">
        <v>2.5000000000000001E-2</v>
      </c>
      <c r="G177" s="70">
        <f t="shared" si="7"/>
        <v>50.97</v>
      </c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46"/>
    </row>
    <row r="178" spans="1:58" s="16" customFormat="1" ht="15.75" x14ac:dyDescent="0.25">
      <c r="A178"/>
      <c r="B178" s="86">
        <f t="shared" si="8"/>
        <v>23785.199999999983</v>
      </c>
      <c r="C178" s="103">
        <v>49827</v>
      </c>
      <c r="D178" s="104">
        <v>49856</v>
      </c>
      <c r="E178" s="20">
        <f t="shared" si="6"/>
        <v>30</v>
      </c>
      <c r="F178" s="105">
        <v>2.5000000000000001E-2</v>
      </c>
      <c r="G178" s="70">
        <f t="shared" si="7"/>
        <v>48.87</v>
      </c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46"/>
    </row>
    <row r="179" spans="1:58" s="16" customFormat="1" ht="15.75" x14ac:dyDescent="0.25">
      <c r="A179"/>
      <c r="B179" s="86">
        <f t="shared" si="8"/>
        <v>23288.529999999984</v>
      </c>
      <c r="C179" s="103">
        <v>49857</v>
      </c>
      <c r="D179" s="104">
        <v>49887</v>
      </c>
      <c r="E179" s="20">
        <f t="shared" si="6"/>
        <v>31</v>
      </c>
      <c r="F179" s="105">
        <v>2.5000000000000001E-2</v>
      </c>
      <c r="G179" s="70">
        <f t="shared" si="7"/>
        <v>49.45</v>
      </c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46"/>
    </row>
    <row r="180" spans="1:58" s="16" customFormat="1" ht="15.75" x14ac:dyDescent="0.25">
      <c r="A180"/>
      <c r="B180" s="86">
        <f t="shared" si="8"/>
        <v>23065.209999999985</v>
      </c>
      <c r="C180" s="103">
        <v>49888</v>
      </c>
      <c r="D180" s="104">
        <v>49918</v>
      </c>
      <c r="E180" s="20">
        <f t="shared" si="6"/>
        <v>31</v>
      </c>
      <c r="F180" s="105">
        <v>2.5000000000000001E-2</v>
      </c>
      <c r="G180" s="70">
        <f t="shared" si="7"/>
        <v>48.97</v>
      </c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46"/>
    </row>
    <row r="181" spans="1:58" s="16" customFormat="1" ht="15.75" x14ac:dyDescent="0.25">
      <c r="A181"/>
      <c r="B181" s="86">
        <f t="shared" si="8"/>
        <v>22841.409999999985</v>
      </c>
      <c r="C181" s="103">
        <v>49919</v>
      </c>
      <c r="D181" s="104">
        <v>49948</v>
      </c>
      <c r="E181" s="20">
        <f t="shared" si="6"/>
        <v>30</v>
      </c>
      <c r="F181" s="105">
        <v>2.5000000000000001E-2</v>
      </c>
      <c r="G181" s="70">
        <f t="shared" si="7"/>
        <v>46.93</v>
      </c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46"/>
    </row>
    <row r="182" spans="1:58" s="16" customFormat="1" ht="15.75" x14ac:dyDescent="0.25">
      <c r="A182"/>
      <c r="B182" s="86">
        <f t="shared" si="8"/>
        <v>22615.569999999985</v>
      </c>
      <c r="C182" s="103">
        <v>49949</v>
      </c>
      <c r="D182" s="104">
        <v>49979</v>
      </c>
      <c r="E182" s="20">
        <f t="shared" si="6"/>
        <v>31</v>
      </c>
      <c r="F182" s="105">
        <v>2.5000000000000001E-2</v>
      </c>
      <c r="G182" s="70">
        <f t="shared" si="7"/>
        <v>48.02</v>
      </c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46"/>
    </row>
    <row r="183" spans="1:58" s="16" customFormat="1" ht="15.75" x14ac:dyDescent="0.25">
      <c r="A183"/>
      <c r="B183" s="86">
        <f t="shared" si="8"/>
        <v>22390.819999999985</v>
      </c>
      <c r="C183" s="103">
        <v>49980</v>
      </c>
      <c r="D183" s="104">
        <v>50009</v>
      </c>
      <c r="E183" s="20">
        <f t="shared" si="6"/>
        <v>30</v>
      </c>
      <c r="F183" s="105">
        <v>2.5000000000000001E-2</v>
      </c>
      <c r="G183" s="70">
        <f t="shared" si="7"/>
        <v>46.01</v>
      </c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46"/>
    </row>
    <row r="184" spans="1:58" s="16" customFormat="1" ht="15.75" x14ac:dyDescent="0.25">
      <c r="A184"/>
      <c r="B184" s="86">
        <f t="shared" si="8"/>
        <v>22164.059999999987</v>
      </c>
      <c r="C184" s="103">
        <v>50010</v>
      </c>
      <c r="D184" s="104">
        <v>50040</v>
      </c>
      <c r="E184" s="20">
        <f t="shared" si="6"/>
        <v>31</v>
      </c>
      <c r="F184" s="105">
        <v>2.5000000000000001E-2</v>
      </c>
      <c r="G184" s="70">
        <f t="shared" si="7"/>
        <v>47.06</v>
      </c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46"/>
    </row>
    <row r="185" spans="1:58" s="16" customFormat="1" ht="15.75" x14ac:dyDescent="0.25">
      <c r="A185"/>
      <c r="B185" s="86">
        <f t="shared" si="8"/>
        <v>21665.579999999987</v>
      </c>
      <c r="C185" s="103">
        <v>50041</v>
      </c>
      <c r="D185" s="104">
        <v>50071</v>
      </c>
      <c r="E185" s="20">
        <f t="shared" si="6"/>
        <v>31</v>
      </c>
      <c r="F185" s="105">
        <v>2.5000000000000001E-2</v>
      </c>
      <c r="G185" s="70">
        <f t="shared" si="7"/>
        <v>46</v>
      </c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46"/>
    </row>
    <row r="186" spans="1:58" s="16" customFormat="1" ht="15.75" x14ac:dyDescent="0.25">
      <c r="A186"/>
      <c r="B186" s="86">
        <f t="shared" si="8"/>
        <v>21438.809999999987</v>
      </c>
      <c r="C186" s="103">
        <v>50072</v>
      </c>
      <c r="D186" s="104">
        <v>50099</v>
      </c>
      <c r="E186" s="20">
        <f t="shared" si="6"/>
        <v>28</v>
      </c>
      <c r="F186" s="105">
        <v>2.5000000000000001E-2</v>
      </c>
      <c r="G186" s="70">
        <f t="shared" si="7"/>
        <v>41.12</v>
      </c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46"/>
    </row>
    <row r="187" spans="1:58" s="16" customFormat="1" ht="15.75" x14ac:dyDescent="0.25">
      <c r="A187"/>
      <c r="B187" s="86">
        <f t="shared" si="8"/>
        <v>21207.159999999985</v>
      </c>
      <c r="C187" s="103">
        <v>50100</v>
      </c>
      <c r="D187" s="104">
        <v>50130</v>
      </c>
      <c r="E187" s="20">
        <f t="shared" si="6"/>
        <v>31</v>
      </c>
      <c r="F187" s="105">
        <v>2.5000000000000001E-2</v>
      </c>
      <c r="G187" s="70">
        <f t="shared" si="7"/>
        <v>45.03</v>
      </c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46"/>
    </row>
    <row r="188" spans="1:58" s="16" customFormat="1" ht="15.75" x14ac:dyDescent="0.25">
      <c r="A188"/>
      <c r="B188" s="86">
        <f t="shared" si="8"/>
        <v>20979.419999999984</v>
      </c>
      <c r="C188" s="103">
        <v>50131</v>
      </c>
      <c r="D188" s="104">
        <v>50160</v>
      </c>
      <c r="E188" s="20">
        <f t="shared" si="6"/>
        <v>30</v>
      </c>
      <c r="F188" s="105">
        <v>2.5000000000000001E-2</v>
      </c>
      <c r="G188" s="70">
        <f t="shared" si="7"/>
        <v>43.11</v>
      </c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46"/>
    </row>
    <row r="189" spans="1:58" s="16" customFormat="1" ht="15.75" x14ac:dyDescent="0.25">
      <c r="A189"/>
      <c r="B189" s="86">
        <f t="shared" si="8"/>
        <v>20749.759999999984</v>
      </c>
      <c r="C189" s="103">
        <v>50161</v>
      </c>
      <c r="D189" s="104">
        <v>50191</v>
      </c>
      <c r="E189" s="20">
        <f t="shared" si="6"/>
        <v>31</v>
      </c>
      <c r="F189" s="105">
        <v>2.5000000000000001E-2</v>
      </c>
      <c r="G189" s="70">
        <f t="shared" si="7"/>
        <v>44.06</v>
      </c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46"/>
    </row>
    <row r="190" spans="1:58" s="16" customFormat="1" ht="15.75" x14ac:dyDescent="0.25">
      <c r="A190"/>
      <c r="B190" s="86">
        <f t="shared" si="8"/>
        <v>20521.049999999985</v>
      </c>
      <c r="C190" s="103">
        <v>50192</v>
      </c>
      <c r="D190" s="104">
        <v>50221</v>
      </c>
      <c r="E190" s="20">
        <f t="shared" si="6"/>
        <v>30</v>
      </c>
      <c r="F190" s="105">
        <v>2.5000000000000001E-2</v>
      </c>
      <c r="G190" s="70">
        <f t="shared" si="7"/>
        <v>42.17</v>
      </c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46"/>
    </row>
    <row r="191" spans="1:58" s="16" customFormat="1" ht="15.75" x14ac:dyDescent="0.25">
      <c r="A191"/>
      <c r="B191" s="86">
        <f t="shared" si="8"/>
        <v>20017.679999999986</v>
      </c>
      <c r="C191" s="103">
        <v>50222</v>
      </c>
      <c r="D191" s="104">
        <v>50252</v>
      </c>
      <c r="E191" s="20">
        <f t="shared" si="6"/>
        <v>31</v>
      </c>
      <c r="F191" s="105">
        <v>2.5000000000000001E-2</v>
      </c>
      <c r="G191" s="70">
        <f t="shared" si="7"/>
        <v>42.5</v>
      </c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46"/>
    </row>
    <row r="192" spans="1:58" s="16" customFormat="1" ht="15.75" x14ac:dyDescent="0.25">
      <c r="A192"/>
      <c r="B192" s="86">
        <f t="shared" si="8"/>
        <v>19787.409999999985</v>
      </c>
      <c r="C192" s="103">
        <v>50253</v>
      </c>
      <c r="D192" s="104">
        <v>50283</v>
      </c>
      <c r="E192" s="20">
        <f t="shared" si="6"/>
        <v>31</v>
      </c>
      <c r="F192" s="105">
        <v>2.5000000000000001E-2</v>
      </c>
      <c r="G192" s="70">
        <f t="shared" si="7"/>
        <v>42.01</v>
      </c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46"/>
    </row>
    <row r="193" spans="1:58" s="16" customFormat="1" ht="15.75" x14ac:dyDescent="0.25">
      <c r="A193"/>
      <c r="B193" s="86">
        <f t="shared" si="8"/>
        <v>19556.649999999987</v>
      </c>
      <c r="C193" s="103">
        <v>50284</v>
      </c>
      <c r="D193" s="104">
        <v>50313</v>
      </c>
      <c r="E193" s="20">
        <f t="shared" si="6"/>
        <v>30</v>
      </c>
      <c r="F193" s="105">
        <v>2.5000000000000001E-2</v>
      </c>
      <c r="G193" s="70">
        <f t="shared" si="7"/>
        <v>40.18</v>
      </c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46"/>
    </row>
    <row r="194" spans="1:58" s="16" customFormat="1" ht="15.75" x14ac:dyDescent="0.25">
      <c r="A194"/>
      <c r="B194" s="86">
        <f t="shared" si="8"/>
        <v>19324.059999999987</v>
      </c>
      <c r="C194" s="103">
        <v>50314</v>
      </c>
      <c r="D194" s="104">
        <v>50344</v>
      </c>
      <c r="E194" s="20">
        <f t="shared" si="6"/>
        <v>31</v>
      </c>
      <c r="F194" s="105">
        <v>2.5000000000000001E-2</v>
      </c>
      <c r="G194" s="70">
        <f t="shared" si="7"/>
        <v>41.03</v>
      </c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46"/>
    </row>
    <row r="195" spans="1:58" s="16" customFormat="1" ht="15.75" x14ac:dyDescent="0.25">
      <c r="A195"/>
      <c r="B195" s="86">
        <f t="shared" si="8"/>
        <v>19092.319999999985</v>
      </c>
      <c r="C195" s="103">
        <v>50345</v>
      </c>
      <c r="D195" s="104">
        <v>50374</v>
      </c>
      <c r="E195" s="20">
        <f t="shared" si="6"/>
        <v>30</v>
      </c>
      <c r="F195" s="105">
        <v>2.5000000000000001E-2</v>
      </c>
      <c r="G195" s="70">
        <f t="shared" si="7"/>
        <v>39.229999999999997</v>
      </c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46"/>
    </row>
    <row r="196" spans="1:58" s="16" customFormat="1" ht="15.75" x14ac:dyDescent="0.25">
      <c r="A196"/>
      <c r="B196" s="86">
        <f t="shared" si="8"/>
        <v>18858.779999999984</v>
      </c>
      <c r="C196" s="103">
        <v>50375</v>
      </c>
      <c r="D196" s="104">
        <v>50405</v>
      </c>
      <c r="E196" s="20">
        <f t="shared" si="6"/>
        <v>31</v>
      </c>
      <c r="F196" s="105">
        <v>2.5000000000000001E-2</v>
      </c>
      <c r="G196" s="70">
        <f t="shared" si="7"/>
        <v>40.04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46"/>
    </row>
    <row r="197" spans="1:58" s="16" customFormat="1" ht="15.75" x14ac:dyDescent="0.25">
      <c r="A197"/>
      <c r="B197" s="86">
        <f t="shared" si="8"/>
        <v>18353.279999999984</v>
      </c>
      <c r="C197" s="103">
        <v>50406</v>
      </c>
      <c r="D197" s="104">
        <v>50436</v>
      </c>
      <c r="E197" s="20">
        <f t="shared" si="6"/>
        <v>31</v>
      </c>
      <c r="F197" s="105">
        <v>2.5000000000000001E-2</v>
      </c>
      <c r="G197" s="70">
        <f t="shared" si="7"/>
        <v>38.97</v>
      </c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46"/>
    </row>
    <row r="198" spans="1:58" s="16" customFormat="1" ht="15.75" x14ac:dyDescent="0.25">
      <c r="A198"/>
      <c r="B198" s="86">
        <f t="shared" si="8"/>
        <v>18119.479999999985</v>
      </c>
      <c r="C198" s="103">
        <v>50437</v>
      </c>
      <c r="D198" s="104">
        <v>50464</v>
      </c>
      <c r="E198" s="20">
        <f t="shared" si="6"/>
        <v>28</v>
      </c>
      <c r="F198" s="105">
        <v>2.5000000000000001E-2</v>
      </c>
      <c r="G198" s="70">
        <f t="shared" si="7"/>
        <v>34.75</v>
      </c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46"/>
    </row>
    <row r="199" spans="1:58" s="16" customFormat="1" ht="15.75" x14ac:dyDescent="0.25">
      <c r="A199"/>
      <c r="B199" s="86">
        <f t="shared" si="8"/>
        <v>17881.459999999985</v>
      </c>
      <c r="C199" s="103">
        <v>50465</v>
      </c>
      <c r="D199" s="104">
        <v>50495</v>
      </c>
      <c r="E199" s="20">
        <f t="shared" si="6"/>
        <v>31</v>
      </c>
      <c r="F199" s="105">
        <v>2.5000000000000001E-2</v>
      </c>
      <c r="G199" s="70">
        <f t="shared" si="7"/>
        <v>37.97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46"/>
    </row>
    <row r="200" spans="1:58" s="16" customFormat="1" ht="15.75" x14ac:dyDescent="0.25">
      <c r="A200"/>
      <c r="B200" s="86">
        <f t="shared" si="8"/>
        <v>17646.659999999985</v>
      </c>
      <c r="C200" s="103">
        <v>50496</v>
      </c>
      <c r="D200" s="104">
        <v>50525</v>
      </c>
      <c r="E200" s="20">
        <f t="shared" si="6"/>
        <v>30</v>
      </c>
      <c r="F200" s="105">
        <v>2.5000000000000001E-2</v>
      </c>
      <c r="G200" s="70">
        <f t="shared" si="7"/>
        <v>36.26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46"/>
    </row>
    <row r="201" spans="1:58" s="16" customFormat="1" ht="15.75" x14ac:dyDescent="0.25">
      <c r="A201"/>
      <c r="B201" s="86">
        <f t="shared" si="8"/>
        <v>17410.149999999987</v>
      </c>
      <c r="C201" s="103">
        <v>50526</v>
      </c>
      <c r="D201" s="104">
        <v>50556</v>
      </c>
      <c r="E201" s="20">
        <f t="shared" si="6"/>
        <v>31</v>
      </c>
      <c r="F201" s="105">
        <v>2.5000000000000001E-2</v>
      </c>
      <c r="G201" s="70">
        <f t="shared" si="7"/>
        <v>36.97</v>
      </c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46"/>
    </row>
    <row r="202" spans="1:58" s="16" customFormat="1" ht="15.75" x14ac:dyDescent="0.25">
      <c r="A202"/>
      <c r="B202" s="86">
        <f t="shared" si="8"/>
        <v>17174.349999999988</v>
      </c>
      <c r="C202" s="103">
        <v>50557</v>
      </c>
      <c r="D202" s="104">
        <v>50586</v>
      </c>
      <c r="E202" s="20">
        <f t="shared" si="6"/>
        <v>30</v>
      </c>
      <c r="F202" s="105">
        <v>2.5000000000000001E-2</v>
      </c>
      <c r="G202" s="70">
        <f t="shared" si="7"/>
        <v>35.29</v>
      </c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46"/>
    </row>
    <row r="203" spans="1:58" s="16" customFormat="1" ht="15.75" x14ac:dyDescent="0.25">
      <c r="A203"/>
      <c r="B203" s="86">
        <f t="shared" si="8"/>
        <v>16664.099999999988</v>
      </c>
      <c r="C203" s="103">
        <v>50587</v>
      </c>
      <c r="D203" s="104">
        <v>50617</v>
      </c>
      <c r="E203" s="20">
        <f t="shared" si="6"/>
        <v>31</v>
      </c>
      <c r="F203" s="105">
        <v>2.5000000000000001E-2</v>
      </c>
      <c r="G203" s="70">
        <f t="shared" si="7"/>
        <v>35.380000000000003</v>
      </c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46"/>
    </row>
    <row r="204" spans="1:58" s="16" customFormat="1" ht="15.75" x14ac:dyDescent="0.25">
      <c r="A204"/>
      <c r="B204" s="86">
        <f t="shared" si="8"/>
        <v>16426.709999999988</v>
      </c>
      <c r="C204" s="103">
        <v>50618</v>
      </c>
      <c r="D204" s="104">
        <v>50648</v>
      </c>
      <c r="E204" s="20">
        <f t="shared" si="6"/>
        <v>31</v>
      </c>
      <c r="F204" s="105">
        <v>2.5000000000000001E-2</v>
      </c>
      <c r="G204" s="70">
        <f t="shared" si="7"/>
        <v>34.880000000000003</v>
      </c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46"/>
    </row>
    <row r="205" spans="1:58" s="16" customFormat="1" ht="15.75" x14ac:dyDescent="0.25">
      <c r="A205"/>
      <c r="B205" s="86">
        <f t="shared" si="8"/>
        <v>16188.819999999989</v>
      </c>
      <c r="C205" s="103">
        <v>50649</v>
      </c>
      <c r="D205" s="104">
        <v>50678</v>
      </c>
      <c r="E205" s="20">
        <f t="shared" si="6"/>
        <v>30</v>
      </c>
      <c r="F205" s="105">
        <v>2.5000000000000001E-2</v>
      </c>
      <c r="G205" s="70">
        <f t="shared" si="7"/>
        <v>33.26</v>
      </c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46"/>
    </row>
    <row r="206" spans="1:58" s="16" customFormat="1" ht="15.75" x14ac:dyDescent="0.25">
      <c r="A206"/>
      <c r="B206" s="86">
        <f t="shared" si="8"/>
        <v>15949.309999999989</v>
      </c>
      <c r="C206" s="103">
        <v>50679</v>
      </c>
      <c r="D206" s="104">
        <v>50709</v>
      </c>
      <c r="E206" s="20">
        <f t="shared" si="6"/>
        <v>31</v>
      </c>
      <c r="F206" s="105">
        <v>2.5000000000000001E-2</v>
      </c>
      <c r="G206" s="70">
        <f t="shared" si="7"/>
        <v>33.86</v>
      </c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46"/>
    </row>
    <row r="207" spans="1:58" s="16" customFormat="1" ht="15.75" x14ac:dyDescent="0.25">
      <c r="A207"/>
      <c r="B207" s="86">
        <f t="shared" si="8"/>
        <v>15710.399999999989</v>
      </c>
      <c r="C207" s="103">
        <v>50710</v>
      </c>
      <c r="D207" s="104">
        <v>50739</v>
      </c>
      <c r="E207" s="20">
        <f t="shared" si="6"/>
        <v>30</v>
      </c>
      <c r="F207" s="105">
        <v>2.5000000000000001E-2</v>
      </c>
      <c r="G207" s="70">
        <f t="shared" si="7"/>
        <v>32.28</v>
      </c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46"/>
    </row>
    <row r="208" spans="1:58" s="16" customFormat="1" ht="15.75" x14ac:dyDescent="0.25">
      <c r="A208"/>
      <c r="B208" s="86">
        <f t="shared" si="8"/>
        <v>15469.909999999989</v>
      </c>
      <c r="C208" s="103">
        <v>50740</v>
      </c>
      <c r="D208" s="104">
        <v>50770</v>
      </c>
      <c r="E208" s="20">
        <f t="shared" si="6"/>
        <v>31</v>
      </c>
      <c r="F208" s="105">
        <v>2.5000000000000001E-2</v>
      </c>
      <c r="G208" s="70">
        <f t="shared" si="7"/>
        <v>32.85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46"/>
    </row>
    <row r="209" spans="1:58" s="16" customFormat="1" ht="15.75" x14ac:dyDescent="0.25">
      <c r="A209"/>
      <c r="B209" s="86">
        <f t="shared" si="8"/>
        <v>14957.219999999988</v>
      </c>
      <c r="C209" s="103">
        <v>50771</v>
      </c>
      <c r="D209" s="104">
        <v>50801</v>
      </c>
      <c r="E209" s="20">
        <f t="shared" si="6"/>
        <v>31</v>
      </c>
      <c r="F209" s="105">
        <v>2.5000000000000001E-2</v>
      </c>
      <c r="G209" s="70">
        <f t="shared" si="7"/>
        <v>31.76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46"/>
    </row>
    <row r="210" spans="1:58" s="16" customFormat="1" ht="15.75" x14ac:dyDescent="0.25">
      <c r="A210"/>
      <c r="B210" s="86">
        <f t="shared" si="8"/>
        <v>14716.209999999988</v>
      </c>
      <c r="C210" s="103">
        <v>50802</v>
      </c>
      <c r="D210" s="104">
        <v>50829</v>
      </c>
      <c r="E210" s="20">
        <f t="shared" si="6"/>
        <v>28</v>
      </c>
      <c r="F210" s="105">
        <v>2.5000000000000001E-2</v>
      </c>
      <c r="G210" s="70">
        <f t="shared" si="7"/>
        <v>28.22</v>
      </c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46"/>
    </row>
    <row r="211" spans="1:58" s="16" customFormat="1" ht="15.75" x14ac:dyDescent="0.25">
      <c r="A211"/>
      <c r="B211" s="86">
        <f t="shared" si="8"/>
        <v>14471.659999999989</v>
      </c>
      <c r="C211" s="103">
        <v>50830</v>
      </c>
      <c r="D211" s="104">
        <v>50860</v>
      </c>
      <c r="E211" s="20">
        <f t="shared" ref="E211:E258" si="9">+D211-C211+1</f>
        <v>31</v>
      </c>
      <c r="F211" s="105">
        <v>2.5000000000000001E-2</v>
      </c>
      <c r="G211" s="70">
        <f t="shared" ref="G211:G258" si="10">ROUND(B211*E211/365*F211,2)</f>
        <v>30.73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46"/>
    </row>
    <row r="212" spans="1:58" s="16" customFormat="1" ht="15.75" x14ac:dyDescent="0.25">
      <c r="A212"/>
      <c r="B212" s="86">
        <f t="shared" si="8"/>
        <v>14229.619999999988</v>
      </c>
      <c r="C212" s="103">
        <v>50861</v>
      </c>
      <c r="D212" s="104">
        <v>50890</v>
      </c>
      <c r="E212" s="20">
        <f t="shared" si="9"/>
        <v>30</v>
      </c>
      <c r="F212" s="105">
        <v>2.5000000000000001E-2</v>
      </c>
      <c r="G212" s="70">
        <f t="shared" si="10"/>
        <v>29.24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46"/>
    </row>
    <row r="213" spans="1:58" s="16" customFormat="1" ht="15.75" x14ac:dyDescent="0.25">
      <c r="A213"/>
      <c r="B213" s="86">
        <f t="shared" ref="B213:B258" si="11">+B462</f>
        <v>13986.089999999987</v>
      </c>
      <c r="C213" s="103">
        <v>50891</v>
      </c>
      <c r="D213" s="104">
        <v>50921</v>
      </c>
      <c r="E213" s="20">
        <f t="shared" si="9"/>
        <v>31</v>
      </c>
      <c r="F213" s="105">
        <v>2.5000000000000001E-2</v>
      </c>
      <c r="G213" s="70">
        <f t="shared" si="10"/>
        <v>29.7</v>
      </c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46"/>
    </row>
    <row r="214" spans="1:58" s="16" customFormat="1" ht="15.75" x14ac:dyDescent="0.25">
      <c r="A214"/>
      <c r="B214" s="86">
        <f t="shared" si="11"/>
        <v>13743.019999999988</v>
      </c>
      <c r="C214" s="103">
        <v>50922</v>
      </c>
      <c r="D214" s="104">
        <v>50951</v>
      </c>
      <c r="E214" s="20">
        <f t="shared" si="9"/>
        <v>30</v>
      </c>
      <c r="F214" s="105">
        <v>2.5000000000000001E-2</v>
      </c>
      <c r="G214" s="70">
        <f t="shared" si="10"/>
        <v>28.24</v>
      </c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46"/>
    </row>
    <row r="215" spans="1:58" s="16" customFormat="1" ht="15.75" x14ac:dyDescent="0.25">
      <c r="A215"/>
      <c r="B215" s="86">
        <f t="shared" si="11"/>
        <v>13225.719999999988</v>
      </c>
      <c r="C215" s="103">
        <v>50952</v>
      </c>
      <c r="D215" s="104">
        <v>50982</v>
      </c>
      <c r="E215" s="20">
        <f t="shared" si="9"/>
        <v>31</v>
      </c>
      <c r="F215" s="105">
        <v>2.5000000000000001E-2</v>
      </c>
      <c r="G215" s="70">
        <f t="shared" si="10"/>
        <v>28.08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46"/>
    </row>
    <row r="216" spans="1:58" s="16" customFormat="1" ht="15.75" x14ac:dyDescent="0.25">
      <c r="A216"/>
      <c r="B216" s="86">
        <f t="shared" si="11"/>
        <v>12981.029999999988</v>
      </c>
      <c r="C216" s="103">
        <v>50983</v>
      </c>
      <c r="D216" s="104">
        <v>51013</v>
      </c>
      <c r="E216" s="20">
        <f t="shared" si="9"/>
        <v>31</v>
      </c>
      <c r="F216" s="105">
        <v>2.5000000000000001E-2</v>
      </c>
      <c r="G216" s="70">
        <f t="shared" si="10"/>
        <v>27.56</v>
      </c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46"/>
    </row>
    <row r="217" spans="1:58" s="16" customFormat="1" ht="15.75" x14ac:dyDescent="0.25">
      <c r="A217"/>
      <c r="B217" s="86">
        <f t="shared" si="11"/>
        <v>12735.819999999989</v>
      </c>
      <c r="C217" s="103">
        <v>51014</v>
      </c>
      <c r="D217" s="104">
        <v>51043</v>
      </c>
      <c r="E217" s="20">
        <f t="shared" si="9"/>
        <v>30</v>
      </c>
      <c r="F217" s="105">
        <v>2.5000000000000001E-2</v>
      </c>
      <c r="G217" s="70">
        <f t="shared" si="10"/>
        <v>26.17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46"/>
    </row>
    <row r="218" spans="1:58" s="16" customFormat="1" ht="15.75" x14ac:dyDescent="0.25">
      <c r="A218"/>
      <c r="B218" s="86">
        <f t="shared" si="11"/>
        <v>12489.219999999988</v>
      </c>
      <c r="C218" s="103">
        <v>51044</v>
      </c>
      <c r="D218" s="104">
        <v>51074</v>
      </c>
      <c r="E218" s="20">
        <f t="shared" si="9"/>
        <v>31</v>
      </c>
      <c r="F218" s="105">
        <v>2.5000000000000001E-2</v>
      </c>
      <c r="G218" s="70">
        <f t="shared" si="10"/>
        <v>26.52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46"/>
    </row>
    <row r="219" spans="1:58" s="16" customFormat="1" ht="15.75" x14ac:dyDescent="0.25">
      <c r="A219"/>
      <c r="B219" s="86">
        <f t="shared" si="11"/>
        <v>12242.969999999988</v>
      </c>
      <c r="C219" s="103">
        <v>51075</v>
      </c>
      <c r="D219" s="104">
        <v>51104</v>
      </c>
      <c r="E219" s="20">
        <f t="shared" si="9"/>
        <v>30</v>
      </c>
      <c r="F219" s="105">
        <v>2.5000000000000001E-2</v>
      </c>
      <c r="G219" s="70">
        <f t="shared" si="10"/>
        <v>25.16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46"/>
    </row>
    <row r="220" spans="1:58" s="16" customFormat="1" ht="15.75" x14ac:dyDescent="0.25">
      <c r="A220"/>
      <c r="B220" s="86">
        <f t="shared" si="11"/>
        <v>11995.359999999988</v>
      </c>
      <c r="C220" s="103">
        <v>51105</v>
      </c>
      <c r="D220" s="104">
        <v>51135</v>
      </c>
      <c r="E220" s="20">
        <f t="shared" si="9"/>
        <v>31</v>
      </c>
      <c r="F220" s="105">
        <v>2.5000000000000001E-2</v>
      </c>
      <c r="G220" s="70">
        <f t="shared" si="10"/>
        <v>25.47</v>
      </c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46"/>
    </row>
    <row r="221" spans="1:58" s="16" customFormat="1" ht="15.75" x14ac:dyDescent="0.25">
      <c r="A221"/>
      <c r="B221" s="86">
        <f t="shared" si="11"/>
        <v>11475.289999999988</v>
      </c>
      <c r="C221" s="103">
        <v>51136</v>
      </c>
      <c r="D221" s="104">
        <v>51166</v>
      </c>
      <c r="E221" s="20">
        <f t="shared" si="9"/>
        <v>31</v>
      </c>
      <c r="F221" s="105">
        <v>2.5000000000000001E-2</v>
      </c>
      <c r="G221" s="70">
        <f t="shared" si="10"/>
        <v>24.37</v>
      </c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46"/>
    </row>
    <row r="222" spans="1:58" s="16" customFormat="1" ht="15.75" x14ac:dyDescent="0.25">
      <c r="A222"/>
      <c r="B222" s="86">
        <f t="shared" si="11"/>
        <v>11226.889999999989</v>
      </c>
      <c r="C222" s="103">
        <v>51167</v>
      </c>
      <c r="D222" s="104">
        <v>51195</v>
      </c>
      <c r="E222" s="20">
        <f t="shared" si="9"/>
        <v>29</v>
      </c>
      <c r="F222" s="105">
        <v>2.5000000000000001E-2</v>
      </c>
      <c r="G222" s="70">
        <f t="shared" si="10"/>
        <v>22.3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46"/>
    </row>
    <row r="223" spans="1:58" s="16" customFormat="1" ht="15.75" x14ac:dyDescent="0.25">
      <c r="A223"/>
      <c r="B223" s="86">
        <f t="shared" si="11"/>
        <v>10976.419999999989</v>
      </c>
      <c r="C223" s="103">
        <v>51196</v>
      </c>
      <c r="D223" s="104">
        <v>51226</v>
      </c>
      <c r="E223" s="20">
        <f t="shared" si="9"/>
        <v>31</v>
      </c>
      <c r="F223" s="105">
        <v>2.5000000000000001E-2</v>
      </c>
      <c r="G223" s="70">
        <f t="shared" si="10"/>
        <v>23.31</v>
      </c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46"/>
    </row>
    <row r="224" spans="1:58" s="16" customFormat="1" ht="15.75" x14ac:dyDescent="0.25">
      <c r="A224"/>
      <c r="B224" s="86">
        <f t="shared" si="11"/>
        <v>10726.95999999999</v>
      </c>
      <c r="C224" s="103">
        <v>51227</v>
      </c>
      <c r="D224" s="104">
        <v>51256</v>
      </c>
      <c r="E224" s="20">
        <f t="shared" si="9"/>
        <v>30</v>
      </c>
      <c r="F224" s="105">
        <v>2.5000000000000001E-2</v>
      </c>
      <c r="G224" s="70">
        <f t="shared" si="10"/>
        <v>22.04</v>
      </c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46"/>
    </row>
    <row r="225" spans="1:58" s="16" customFormat="1" ht="15.75" x14ac:dyDescent="0.25">
      <c r="A225"/>
      <c r="B225" s="86">
        <f t="shared" si="11"/>
        <v>10476.22999999999</v>
      </c>
      <c r="C225" s="103">
        <v>51257</v>
      </c>
      <c r="D225" s="104">
        <v>51287</v>
      </c>
      <c r="E225" s="20">
        <f t="shared" si="9"/>
        <v>31</v>
      </c>
      <c r="F225" s="105">
        <v>2.5000000000000001E-2</v>
      </c>
      <c r="G225" s="70">
        <f t="shared" si="10"/>
        <v>22.24</v>
      </c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46"/>
    </row>
    <row r="226" spans="1:58" s="16" customFormat="1" ht="15.75" x14ac:dyDescent="0.25">
      <c r="A226"/>
      <c r="B226" s="86">
        <f t="shared" si="11"/>
        <v>10225.69999999999</v>
      </c>
      <c r="C226" s="103">
        <v>51288</v>
      </c>
      <c r="D226" s="104">
        <v>51317</v>
      </c>
      <c r="E226" s="20">
        <f t="shared" si="9"/>
        <v>30</v>
      </c>
      <c r="F226" s="105">
        <v>2.5000000000000001E-2</v>
      </c>
      <c r="G226" s="70">
        <f t="shared" si="10"/>
        <v>21.01</v>
      </c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46"/>
    </row>
    <row r="227" spans="1:58" s="16" customFormat="1" ht="15.75" x14ac:dyDescent="0.25">
      <c r="A227"/>
      <c r="B227" s="86">
        <f t="shared" si="11"/>
        <v>9701.1699999999892</v>
      </c>
      <c r="C227" s="103">
        <v>51318</v>
      </c>
      <c r="D227" s="104">
        <v>51348</v>
      </c>
      <c r="E227" s="20">
        <f t="shared" si="9"/>
        <v>31</v>
      </c>
      <c r="F227" s="105">
        <v>2.5000000000000001E-2</v>
      </c>
      <c r="G227" s="70">
        <f t="shared" si="10"/>
        <v>20.6</v>
      </c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46"/>
    </row>
    <row r="228" spans="1:58" s="16" customFormat="1" ht="15.75" x14ac:dyDescent="0.25">
      <c r="A228"/>
      <c r="B228" s="86">
        <f t="shared" si="11"/>
        <v>9448.9999999999891</v>
      </c>
      <c r="C228" s="103">
        <v>51349</v>
      </c>
      <c r="D228" s="104">
        <v>51379</v>
      </c>
      <c r="E228" s="20">
        <f t="shared" si="9"/>
        <v>31</v>
      </c>
      <c r="F228" s="105">
        <v>2.5000000000000001E-2</v>
      </c>
      <c r="G228" s="70">
        <f t="shared" si="10"/>
        <v>20.059999999999999</v>
      </c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46"/>
    </row>
    <row r="229" spans="1:58" s="16" customFormat="1" ht="15.75" x14ac:dyDescent="0.25">
      <c r="A229"/>
      <c r="B229" s="86">
        <f t="shared" si="11"/>
        <v>9196.28999999999</v>
      </c>
      <c r="C229" s="103">
        <v>51380</v>
      </c>
      <c r="D229" s="104">
        <v>51409</v>
      </c>
      <c r="E229" s="20">
        <f t="shared" si="9"/>
        <v>30</v>
      </c>
      <c r="F229" s="105">
        <v>2.5000000000000001E-2</v>
      </c>
      <c r="G229" s="70">
        <f t="shared" si="10"/>
        <v>18.899999999999999</v>
      </c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46"/>
    </row>
    <row r="230" spans="1:58" s="16" customFormat="1" ht="15.75" x14ac:dyDescent="0.25">
      <c r="A230"/>
      <c r="B230" s="86">
        <f t="shared" si="11"/>
        <v>8942.4199999999892</v>
      </c>
      <c r="C230" s="103">
        <v>51410</v>
      </c>
      <c r="D230" s="104">
        <v>51440</v>
      </c>
      <c r="E230" s="20">
        <f t="shared" si="9"/>
        <v>31</v>
      </c>
      <c r="F230" s="105">
        <v>2.5000000000000001E-2</v>
      </c>
      <c r="G230" s="70">
        <f t="shared" si="10"/>
        <v>18.989999999999998</v>
      </c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46"/>
    </row>
    <row r="231" spans="1:58" s="16" customFormat="1" ht="15.75" x14ac:dyDescent="0.25">
      <c r="A231"/>
      <c r="B231" s="86">
        <f t="shared" si="11"/>
        <v>8688.6399999999885</v>
      </c>
      <c r="C231" s="103">
        <v>51441</v>
      </c>
      <c r="D231" s="104">
        <v>51470</v>
      </c>
      <c r="E231" s="20">
        <f t="shared" si="9"/>
        <v>30</v>
      </c>
      <c r="F231" s="105">
        <v>2.5000000000000001E-2</v>
      </c>
      <c r="G231" s="70">
        <f t="shared" si="10"/>
        <v>17.850000000000001</v>
      </c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46"/>
    </row>
    <row r="232" spans="1:58" s="16" customFormat="1" ht="15.75" x14ac:dyDescent="0.25">
      <c r="A232"/>
      <c r="B232" s="86">
        <f t="shared" si="11"/>
        <v>8433.7199999999884</v>
      </c>
      <c r="C232" s="103">
        <v>51471</v>
      </c>
      <c r="D232" s="104">
        <v>51501</v>
      </c>
      <c r="E232" s="20">
        <f t="shared" si="9"/>
        <v>31</v>
      </c>
      <c r="F232" s="105">
        <v>2.5000000000000001E-2</v>
      </c>
      <c r="G232" s="70">
        <f t="shared" si="10"/>
        <v>17.91</v>
      </c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46"/>
    </row>
    <row r="233" spans="1:58" s="16" customFormat="1" ht="15.75" x14ac:dyDescent="0.25">
      <c r="A233"/>
      <c r="B233" s="86">
        <f t="shared" si="11"/>
        <v>7906.0899999999883</v>
      </c>
      <c r="C233" s="103">
        <v>51502</v>
      </c>
      <c r="D233" s="104">
        <v>51532</v>
      </c>
      <c r="E233" s="20">
        <f t="shared" si="9"/>
        <v>31</v>
      </c>
      <c r="F233" s="105">
        <v>2.5000000000000001E-2</v>
      </c>
      <c r="G233" s="70">
        <f t="shared" si="10"/>
        <v>16.79</v>
      </c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46"/>
    </row>
    <row r="234" spans="1:58" s="16" customFormat="1" ht="15.75" x14ac:dyDescent="0.25">
      <c r="A234"/>
      <c r="B234" s="86">
        <f t="shared" si="11"/>
        <v>7650.1099999999888</v>
      </c>
      <c r="C234" s="103">
        <v>51533</v>
      </c>
      <c r="D234" s="104">
        <v>51560</v>
      </c>
      <c r="E234" s="20">
        <f t="shared" si="9"/>
        <v>28</v>
      </c>
      <c r="F234" s="105">
        <v>2.5000000000000001E-2</v>
      </c>
      <c r="G234" s="70">
        <f t="shared" si="10"/>
        <v>14.67</v>
      </c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46"/>
    </row>
    <row r="235" spans="1:58" s="16" customFormat="1" ht="15.75" x14ac:dyDescent="0.25">
      <c r="A235"/>
      <c r="B235" s="86">
        <f t="shared" si="11"/>
        <v>7392.0099999999884</v>
      </c>
      <c r="C235" s="103">
        <v>51561</v>
      </c>
      <c r="D235" s="104">
        <v>51591</v>
      </c>
      <c r="E235" s="20">
        <f t="shared" si="9"/>
        <v>31</v>
      </c>
      <c r="F235" s="105">
        <v>2.5000000000000001E-2</v>
      </c>
      <c r="G235" s="70">
        <f t="shared" si="10"/>
        <v>15.7</v>
      </c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46"/>
    </row>
    <row r="236" spans="1:58" s="16" customFormat="1" ht="15.75" x14ac:dyDescent="0.25">
      <c r="A236"/>
      <c r="B236" s="86">
        <f t="shared" si="11"/>
        <v>7134.9399999999887</v>
      </c>
      <c r="C236" s="103">
        <v>51592</v>
      </c>
      <c r="D236" s="104">
        <v>51621</v>
      </c>
      <c r="E236" s="20">
        <f t="shared" si="9"/>
        <v>30</v>
      </c>
      <c r="F236" s="105">
        <v>2.5000000000000001E-2</v>
      </c>
      <c r="G236" s="70">
        <f t="shared" si="10"/>
        <v>14.66</v>
      </c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46"/>
    </row>
    <row r="237" spans="1:58" s="16" customFormat="1" ht="15.75" x14ac:dyDescent="0.25">
      <c r="A237"/>
      <c r="B237" s="86">
        <f t="shared" si="11"/>
        <v>6876.829999999989</v>
      </c>
      <c r="C237" s="103">
        <v>51622</v>
      </c>
      <c r="D237" s="104">
        <v>51652</v>
      </c>
      <c r="E237" s="20">
        <f t="shared" si="9"/>
        <v>31</v>
      </c>
      <c r="F237" s="105">
        <v>2.5000000000000001E-2</v>
      </c>
      <c r="G237" s="70">
        <f t="shared" si="10"/>
        <v>14.6</v>
      </c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46"/>
    </row>
    <row r="238" spans="1:58" s="16" customFormat="1" ht="15.75" x14ac:dyDescent="0.25">
      <c r="A238"/>
      <c r="B238" s="86">
        <f t="shared" si="11"/>
        <v>6618.6599999999889</v>
      </c>
      <c r="C238" s="103">
        <v>51653</v>
      </c>
      <c r="D238" s="104">
        <v>51682</v>
      </c>
      <c r="E238" s="20">
        <f t="shared" si="9"/>
        <v>30</v>
      </c>
      <c r="F238" s="105">
        <v>2.5000000000000001E-2</v>
      </c>
      <c r="G238" s="70">
        <f t="shared" si="10"/>
        <v>13.6</v>
      </c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46"/>
    </row>
    <row r="239" spans="1:58" s="16" customFormat="1" ht="15.75" x14ac:dyDescent="0.25">
      <c r="A239"/>
      <c r="B239" s="86">
        <f t="shared" si="11"/>
        <v>6086.7199999999893</v>
      </c>
      <c r="C239" s="103">
        <v>51683</v>
      </c>
      <c r="D239" s="104">
        <v>51713</v>
      </c>
      <c r="E239" s="20">
        <f t="shared" si="9"/>
        <v>31</v>
      </c>
      <c r="F239" s="105">
        <v>2.5000000000000001E-2</v>
      </c>
      <c r="G239" s="70">
        <f t="shared" si="10"/>
        <v>12.92</v>
      </c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46"/>
    </row>
    <row r="240" spans="1:58" s="16" customFormat="1" ht="15.75" x14ac:dyDescent="0.25">
      <c r="A240"/>
      <c r="B240" s="86">
        <f t="shared" si="11"/>
        <v>5826.869999999989</v>
      </c>
      <c r="C240" s="103">
        <v>51714</v>
      </c>
      <c r="D240" s="104">
        <v>51744</v>
      </c>
      <c r="E240" s="20">
        <f t="shared" si="9"/>
        <v>31</v>
      </c>
      <c r="F240" s="105">
        <v>2.5000000000000001E-2</v>
      </c>
      <c r="G240" s="70">
        <f t="shared" si="10"/>
        <v>12.37</v>
      </c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46"/>
    </row>
    <row r="241" spans="1:58" s="16" customFormat="1" ht="15.75" x14ac:dyDescent="0.25">
      <c r="A241"/>
      <c r="B241" s="86">
        <f t="shared" si="11"/>
        <v>5566.4699999999893</v>
      </c>
      <c r="C241" s="103">
        <v>51745</v>
      </c>
      <c r="D241" s="104">
        <v>51774</v>
      </c>
      <c r="E241" s="20">
        <f t="shared" si="9"/>
        <v>30</v>
      </c>
      <c r="F241" s="105">
        <v>2.5000000000000001E-2</v>
      </c>
      <c r="G241" s="70">
        <f t="shared" si="10"/>
        <v>11.44</v>
      </c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46"/>
    </row>
    <row r="242" spans="1:58" s="16" customFormat="1" ht="15.75" x14ac:dyDescent="0.25">
      <c r="A242"/>
      <c r="B242" s="86">
        <f t="shared" si="11"/>
        <v>5305.1399999999894</v>
      </c>
      <c r="C242" s="103">
        <v>51775</v>
      </c>
      <c r="D242" s="104">
        <v>51805</v>
      </c>
      <c r="E242" s="20">
        <f t="shared" si="9"/>
        <v>31</v>
      </c>
      <c r="F242" s="105">
        <v>2.5000000000000001E-2</v>
      </c>
      <c r="G242" s="70">
        <f t="shared" si="10"/>
        <v>11.26</v>
      </c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46"/>
    </row>
    <row r="243" spans="1:58" s="16" customFormat="1" ht="15.75" x14ac:dyDescent="0.25">
      <c r="A243"/>
      <c r="B243" s="86">
        <f t="shared" si="11"/>
        <v>5043.6299999999892</v>
      </c>
      <c r="C243" s="103">
        <v>51806</v>
      </c>
      <c r="D243" s="104">
        <v>51835</v>
      </c>
      <c r="E243" s="20">
        <f t="shared" si="9"/>
        <v>30</v>
      </c>
      <c r="F243" s="105">
        <v>2.5000000000000001E-2</v>
      </c>
      <c r="G243" s="70">
        <f t="shared" si="10"/>
        <v>10.36</v>
      </c>
      <c r="H243" s="34"/>
      <c r="I243" s="96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46"/>
    </row>
    <row r="244" spans="1:58" s="16" customFormat="1" ht="15.75" x14ac:dyDescent="0.25">
      <c r="A244"/>
      <c r="B244" s="86">
        <f t="shared" si="11"/>
        <v>4781.2199999999893</v>
      </c>
      <c r="C244" s="103">
        <v>51836</v>
      </c>
      <c r="D244" s="104">
        <v>51866</v>
      </c>
      <c r="E244" s="20">
        <f t="shared" si="9"/>
        <v>31</v>
      </c>
      <c r="F244" s="105">
        <v>2.5000000000000001E-2</v>
      </c>
      <c r="G244" s="70">
        <f t="shared" si="10"/>
        <v>10.15</v>
      </c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46"/>
    </row>
    <row r="245" spans="1:58" s="16" customFormat="1" ht="15.75" x14ac:dyDescent="0.25">
      <c r="A245"/>
      <c r="B245" s="86">
        <f t="shared" si="11"/>
        <v>4245.829999999989</v>
      </c>
      <c r="C245" s="103">
        <v>51867</v>
      </c>
      <c r="D245" s="104">
        <v>51897</v>
      </c>
      <c r="E245" s="20">
        <f t="shared" si="9"/>
        <v>31</v>
      </c>
      <c r="F245" s="105">
        <v>2.5000000000000001E-2</v>
      </c>
      <c r="G245" s="70">
        <f t="shared" si="10"/>
        <v>9.02</v>
      </c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46"/>
    </row>
    <row r="246" spans="1:58" s="16" customFormat="1" ht="15.75" x14ac:dyDescent="0.25">
      <c r="A246"/>
      <c r="B246" s="86">
        <f t="shared" si="11"/>
        <v>3982.079999999989</v>
      </c>
      <c r="C246" s="103">
        <v>51898</v>
      </c>
      <c r="D246" s="104">
        <v>51925</v>
      </c>
      <c r="E246" s="20">
        <f t="shared" si="9"/>
        <v>28</v>
      </c>
      <c r="F246" s="105">
        <v>2.5000000000000001E-2</v>
      </c>
      <c r="G246" s="70">
        <f t="shared" si="10"/>
        <v>7.64</v>
      </c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46"/>
    </row>
    <row r="247" spans="1:58" s="16" customFormat="1" ht="15.75" x14ac:dyDescent="0.25">
      <c r="A247"/>
      <c r="B247" s="86">
        <f t="shared" si="11"/>
        <v>3716.9499999999889</v>
      </c>
      <c r="C247" s="103">
        <v>51926</v>
      </c>
      <c r="D247" s="104">
        <v>51956</v>
      </c>
      <c r="E247" s="20">
        <f t="shared" si="9"/>
        <v>31</v>
      </c>
      <c r="F247" s="105">
        <v>2.5000000000000001E-2</v>
      </c>
      <c r="G247" s="70">
        <f t="shared" si="10"/>
        <v>7.89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46"/>
    </row>
    <row r="248" spans="1:58" s="16" customFormat="1" ht="15.75" x14ac:dyDescent="0.25">
      <c r="A248"/>
      <c r="B248" s="86">
        <f t="shared" si="11"/>
        <v>3452.0699999999888</v>
      </c>
      <c r="C248" s="103">
        <v>51957</v>
      </c>
      <c r="D248" s="104">
        <v>51986</v>
      </c>
      <c r="E248" s="20">
        <f t="shared" si="9"/>
        <v>30</v>
      </c>
      <c r="F248" s="105">
        <v>2.5000000000000001E-2</v>
      </c>
      <c r="G248" s="70">
        <f t="shared" si="10"/>
        <v>7.09</v>
      </c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46"/>
    </row>
    <row r="249" spans="1:58" s="16" customFormat="1" ht="15.75" x14ac:dyDescent="0.25">
      <c r="A249"/>
      <c r="B249" s="86">
        <f t="shared" si="11"/>
        <v>3186.389999999989</v>
      </c>
      <c r="C249" s="103">
        <v>51987</v>
      </c>
      <c r="D249" s="104">
        <v>52017</v>
      </c>
      <c r="E249" s="20">
        <f t="shared" si="9"/>
        <v>31</v>
      </c>
      <c r="F249" s="105">
        <v>2.5000000000000001E-2</v>
      </c>
      <c r="G249" s="70">
        <f t="shared" si="10"/>
        <v>6.77</v>
      </c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46"/>
    </row>
    <row r="250" spans="1:58" s="16" customFormat="1" ht="15.75" x14ac:dyDescent="0.25">
      <c r="A250"/>
      <c r="B250" s="86">
        <f t="shared" si="11"/>
        <v>2920.389999999989</v>
      </c>
      <c r="C250" s="103">
        <v>52018</v>
      </c>
      <c r="D250" s="104">
        <v>52047</v>
      </c>
      <c r="E250" s="20">
        <f t="shared" si="9"/>
        <v>30</v>
      </c>
      <c r="F250" s="105">
        <v>2.5000000000000001E-2</v>
      </c>
      <c r="G250" s="70">
        <f t="shared" si="10"/>
        <v>6</v>
      </c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46"/>
    </row>
    <row r="251" spans="1:58" s="16" customFormat="1" ht="15.75" x14ac:dyDescent="0.25">
      <c r="A251"/>
      <c r="B251" s="86">
        <f t="shared" si="11"/>
        <v>2380.849999999989</v>
      </c>
      <c r="C251" s="103">
        <v>52048</v>
      </c>
      <c r="D251" s="104">
        <v>52078</v>
      </c>
      <c r="E251" s="20">
        <f t="shared" si="9"/>
        <v>31</v>
      </c>
      <c r="F251" s="105">
        <v>2.5000000000000001E-2</v>
      </c>
      <c r="G251" s="70">
        <f t="shared" si="10"/>
        <v>5.0599999999999996</v>
      </c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46"/>
    </row>
    <row r="252" spans="1:58" s="16" customFormat="1" ht="15.75" x14ac:dyDescent="0.25">
      <c r="A252"/>
      <c r="B252" s="86">
        <f t="shared" si="11"/>
        <v>2113.139999999989</v>
      </c>
      <c r="C252" s="103">
        <v>52079</v>
      </c>
      <c r="D252" s="104">
        <v>52109</v>
      </c>
      <c r="E252" s="20">
        <f t="shared" si="9"/>
        <v>31</v>
      </c>
      <c r="F252" s="105">
        <v>2.5000000000000001E-2</v>
      </c>
      <c r="G252" s="70">
        <f t="shared" si="10"/>
        <v>4.49</v>
      </c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46"/>
    </row>
    <row r="253" spans="1:58" s="16" customFormat="1" ht="15.75" x14ac:dyDescent="0.25">
      <c r="A253"/>
      <c r="B253" s="86">
        <f t="shared" si="11"/>
        <v>1844.859999999989</v>
      </c>
      <c r="C253" s="103">
        <v>52110</v>
      </c>
      <c r="D253" s="104">
        <v>52139</v>
      </c>
      <c r="E253" s="20">
        <f t="shared" si="9"/>
        <v>30</v>
      </c>
      <c r="F253" s="105">
        <v>2.5000000000000001E-2</v>
      </c>
      <c r="G253" s="70">
        <f t="shared" si="10"/>
        <v>3.79</v>
      </c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46"/>
    </row>
    <row r="254" spans="1:58" s="16" customFormat="1" ht="15.75" x14ac:dyDescent="0.25">
      <c r="A254"/>
      <c r="B254" s="86">
        <f t="shared" si="11"/>
        <v>1575.879999999989</v>
      </c>
      <c r="C254" s="103">
        <v>52140</v>
      </c>
      <c r="D254" s="104">
        <v>52170</v>
      </c>
      <c r="E254" s="20">
        <f t="shared" si="9"/>
        <v>31</v>
      </c>
      <c r="F254" s="105">
        <v>2.5000000000000001E-2</v>
      </c>
      <c r="G254" s="70">
        <f t="shared" si="10"/>
        <v>3.35</v>
      </c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46"/>
    </row>
    <row r="255" spans="1:58" s="16" customFormat="1" ht="15.75" x14ac:dyDescent="0.25">
      <c r="A255"/>
      <c r="B255" s="86">
        <f t="shared" si="11"/>
        <v>1306.4599999999891</v>
      </c>
      <c r="C255" s="103">
        <v>52171</v>
      </c>
      <c r="D255" s="104">
        <v>52200</v>
      </c>
      <c r="E255" s="20">
        <f t="shared" si="9"/>
        <v>30</v>
      </c>
      <c r="F255" s="105">
        <v>2.5000000000000001E-2</v>
      </c>
      <c r="G255" s="70">
        <f t="shared" si="10"/>
        <v>2.68</v>
      </c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46"/>
    </row>
    <row r="256" spans="1:58" s="16" customFormat="1" ht="15.75" x14ac:dyDescent="0.25">
      <c r="A256"/>
      <c r="B256" s="86">
        <f t="shared" si="11"/>
        <v>1036.3699999999892</v>
      </c>
      <c r="C256" s="103">
        <v>52201</v>
      </c>
      <c r="D256" s="104">
        <v>52231</v>
      </c>
      <c r="E256" s="20">
        <f t="shared" si="9"/>
        <v>31</v>
      </c>
      <c r="F256" s="105">
        <v>2.5000000000000001E-2</v>
      </c>
      <c r="G256" s="70">
        <f t="shared" si="10"/>
        <v>2.2000000000000002</v>
      </c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46"/>
    </row>
    <row r="257" spans="1:58" s="16" customFormat="1" ht="15.75" x14ac:dyDescent="0.25">
      <c r="A257"/>
      <c r="B257" s="86">
        <f t="shared" si="11"/>
        <v>493.02999999998929</v>
      </c>
      <c r="C257" s="103">
        <v>52232</v>
      </c>
      <c r="D257" s="104">
        <v>52262</v>
      </c>
      <c r="E257" s="20">
        <f t="shared" si="9"/>
        <v>31</v>
      </c>
      <c r="F257" s="105">
        <v>2.5000000000000001E-2</v>
      </c>
      <c r="G257" s="70">
        <f t="shared" si="10"/>
        <v>1.05</v>
      </c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46"/>
    </row>
    <row r="258" spans="1:58" s="16" customFormat="1" ht="16.5" thickBot="1" x14ac:dyDescent="0.3">
      <c r="A258"/>
      <c r="B258" s="86">
        <f t="shared" si="11"/>
        <v>221.30999999998932</v>
      </c>
      <c r="C258" s="103">
        <v>52263</v>
      </c>
      <c r="D258" s="104">
        <v>52290</v>
      </c>
      <c r="E258" s="20">
        <f t="shared" si="9"/>
        <v>28</v>
      </c>
      <c r="F258" s="105">
        <v>2.5000000000000001E-2</v>
      </c>
      <c r="G258" s="70">
        <f t="shared" si="10"/>
        <v>0.42</v>
      </c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46"/>
    </row>
    <row r="259" spans="1:58" s="16" customFormat="1" ht="16.5" thickBot="1" x14ac:dyDescent="0.3">
      <c r="B259" s="64" t="s">
        <v>4</v>
      </c>
      <c r="C259" s="65"/>
      <c r="D259" s="66"/>
      <c r="E259" s="66"/>
      <c r="F259" s="67"/>
      <c r="G259" s="60">
        <f>+SUM(G19:G258)</f>
        <v>16324.560000000003</v>
      </c>
      <c r="H259" s="31"/>
      <c r="I259" s="97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46"/>
    </row>
    <row r="260" spans="1:58" s="16" customFormat="1" ht="15.75" x14ac:dyDescent="0.25">
      <c r="B260" s="29"/>
      <c r="C260" s="29"/>
      <c r="D260" s="29"/>
      <c r="E260" s="29"/>
      <c r="F260" s="29"/>
      <c r="I260" s="46"/>
      <c r="J260" s="46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</row>
    <row r="261" spans="1:58" s="16" customFormat="1" ht="23.25" x14ac:dyDescent="0.25">
      <c r="C261" s="1" t="s">
        <v>15</v>
      </c>
      <c r="E261" s="29"/>
      <c r="I261" s="46"/>
      <c r="J261" s="46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</row>
    <row r="262" spans="1:58" s="16" customFormat="1" ht="26.25" x14ac:dyDescent="0.25">
      <c r="B262" s="7"/>
      <c r="C262" s="6"/>
      <c r="D262" s="7"/>
      <c r="E262" s="7"/>
      <c r="F262" s="28"/>
      <c r="I262" s="46"/>
      <c r="J262" s="46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</row>
    <row r="263" spans="1:58" s="16" customFormat="1" ht="26.25" x14ac:dyDescent="0.25">
      <c r="B263" s="7"/>
      <c r="C263" s="6"/>
      <c r="D263" s="7"/>
      <c r="E263" s="7"/>
      <c r="F263" s="26"/>
      <c r="I263" s="46"/>
      <c r="J263" s="46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</row>
    <row r="264" spans="1:58" s="16" customFormat="1" ht="15.75" x14ac:dyDescent="0.25">
      <c r="B264" s="7"/>
      <c r="C264" s="6"/>
      <c r="D264" s="7"/>
      <c r="E264" s="7"/>
      <c r="F264" s="8"/>
      <c r="I264" s="46"/>
      <c r="J264" s="46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</row>
    <row r="265" spans="1:58" s="16" customFormat="1" ht="15.75" x14ac:dyDescent="0.25">
      <c r="B265" s="7"/>
      <c r="C265" s="6"/>
      <c r="D265" s="7"/>
      <c r="E265" s="7"/>
      <c r="F265" s="8"/>
      <c r="I265" s="46"/>
      <c r="J265" s="46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</row>
    <row r="266" spans="1:58" s="16" customFormat="1" ht="39.75" customHeight="1" thickBot="1" x14ac:dyDescent="0.3">
      <c r="B266" s="2" t="s">
        <v>5</v>
      </c>
      <c r="C266" s="3"/>
      <c r="D266" s="4"/>
      <c r="E266" s="71">
        <v>272.77</v>
      </c>
      <c r="F266" s="4"/>
      <c r="I266" s="46"/>
      <c r="J266" s="46"/>
      <c r="K266" s="81"/>
      <c r="L266" s="47"/>
      <c r="M266" s="47"/>
      <c r="N266" s="81"/>
      <c r="O266" s="47"/>
      <c r="P266" s="47"/>
      <c r="Q266" s="81"/>
      <c r="R266" s="47"/>
      <c r="S266" s="47"/>
      <c r="T266" s="81"/>
      <c r="U266" s="47"/>
      <c r="V266" s="47"/>
      <c r="W266" s="81"/>
      <c r="X266" s="47"/>
      <c r="Y266" s="47"/>
      <c r="Z266" s="47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</row>
    <row r="267" spans="1:58" s="16" customFormat="1" ht="15.75" x14ac:dyDescent="0.25">
      <c r="B267" s="53" t="s">
        <v>48</v>
      </c>
      <c r="C267" s="53" t="s">
        <v>49</v>
      </c>
      <c r="D267" s="53" t="s">
        <v>50</v>
      </c>
      <c r="E267" s="69" t="s">
        <v>51</v>
      </c>
      <c r="F267" s="7"/>
      <c r="I267" s="46"/>
      <c r="J267" s="46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</row>
    <row r="268" spans="1:58" s="16" customFormat="1" ht="15.75" x14ac:dyDescent="0.25">
      <c r="B268" s="106">
        <f>+B19</f>
        <v>60000</v>
      </c>
      <c r="C268" s="107"/>
      <c r="D268" s="107"/>
      <c r="E268" s="108"/>
      <c r="F268" s="21"/>
      <c r="G268" s="120"/>
      <c r="H268" s="121" t="s">
        <v>29</v>
      </c>
      <c r="I268" s="122" t="s">
        <v>21</v>
      </c>
      <c r="J268" s="46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</row>
    <row r="269" spans="1:58" s="16" customFormat="1" ht="15.75" x14ac:dyDescent="0.25">
      <c r="B269" s="93">
        <f>B268-C269</f>
        <v>59854.63</v>
      </c>
      <c r="C269" s="101">
        <f>E269-D269</f>
        <v>145.36999999999998</v>
      </c>
      <c r="D269" s="101">
        <f>+G19</f>
        <v>127.4</v>
      </c>
      <c r="E269" s="109">
        <f>IF(OR(I269="Giu",I269="Dic"),$E$266*2,$E$266)</f>
        <v>272.77</v>
      </c>
      <c r="F269" s="21" t="s">
        <v>8</v>
      </c>
      <c r="G269" s="123">
        <v>45016</v>
      </c>
      <c r="H269" s="120">
        <v>1</v>
      </c>
      <c r="I269" s="122" t="s">
        <v>27</v>
      </c>
      <c r="J269" s="46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</row>
    <row r="270" spans="1:58" s="16" customFormat="1" ht="15.75" x14ac:dyDescent="0.25">
      <c r="B270" s="93">
        <f t="shared" ref="B270:B286" si="12">B269-C270</f>
        <v>59704.85</v>
      </c>
      <c r="C270" s="101">
        <f t="shared" ref="C270:C287" si="13">E270-D270</f>
        <v>149.77999999999997</v>
      </c>
      <c r="D270" s="101">
        <f t="shared" ref="D270:D333" si="14">+G20</f>
        <v>122.99</v>
      </c>
      <c r="E270" s="109">
        <f t="shared" ref="E270:E333" si="15">IF(OR(I270="Giu",I270="Dic"),$E$266*2,$E$266)</f>
        <v>272.77</v>
      </c>
      <c r="F270" s="21"/>
      <c r="G270" s="123">
        <v>45046</v>
      </c>
      <c r="H270" s="120">
        <v>2</v>
      </c>
      <c r="I270" s="122" t="s">
        <v>28</v>
      </c>
      <c r="J270" s="46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</row>
    <row r="271" spans="1:58" s="16" customFormat="1" ht="15.75" x14ac:dyDescent="0.25">
      <c r="B271" s="93">
        <f t="shared" si="12"/>
        <v>59558.85</v>
      </c>
      <c r="C271" s="101">
        <f t="shared" si="13"/>
        <v>146</v>
      </c>
      <c r="D271" s="101">
        <f t="shared" si="14"/>
        <v>126.77</v>
      </c>
      <c r="E271" s="109">
        <f t="shared" si="15"/>
        <v>272.77</v>
      </c>
      <c r="F271" s="21"/>
      <c r="G271" s="123">
        <v>45077</v>
      </c>
      <c r="H271" s="120">
        <v>3</v>
      </c>
      <c r="I271" s="122" t="s">
        <v>30</v>
      </c>
      <c r="J271" s="46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</row>
    <row r="272" spans="1:58" s="16" customFormat="1" ht="15.75" x14ac:dyDescent="0.25">
      <c r="B272" s="93">
        <f t="shared" si="12"/>
        <v>59135.689999999995</v>
      </c>
      <c r="C272" s="101">
        <f t="shared" si="13"/>
        <v>423.15999999999997</v>
      </c>
      <c r="D272" s="101">
        <f t="shared" si="14"/>
        <v>122.38</v>
      </c>
      <c r="E272" s="109">
        <f t="shared" si="15"/>
        <v>545.54</v>
      </c>
      <c r="F272" s="21"/>
      <c r="G272" s="123">
        <v>45107</v>
      </c>
      <c r="H272" s="120">
        <v>4</v>
      </c>
      <c r="I272" s="122" t="s">
        <v>31</v>
      </c>
      <c r="J272" s="46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</row>
    <row r="273" spans="2:58" s="16" customFormat="1" ht="15.75" x14ac:dyDescent="0.25">
      <c r="B273" s="93">
        <f t="shared" si="12"/>
        <v>58988.479999999996</v>
      </c>
      <c r="C273" s="101">
        <f t="shared" si="13"/>
        <v>147.20999999999998</v>
      </c>
      <c r="D273" s="101">
        <f t="shared" si="14"/>
        <v>125.56</v>
      </c>
      <c r="E273" s="109">
        <f t="shared" si="15"/>
        <v>272.77</v>
      </c>
      <c r="F273" s="21"/>
      <c r="G273" s="123">
        <v>45138</v>
      </c>
      <c r="H273" s="120">
        <v>5</v>
      </c>
      <c r="I273" s="122" t="s">
        <v>32</v>
      </c>
      <c r="J273" s="46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</row>
    <row r="274" spans="2:58" s="16" customFormat="1" ht="15.75" x14ac:dyDescent="0.25">
      <c r="B274" s="93">
        <f t="shared" si="12"/>
        <v>58840.959999999999</v>
      </c>
      <c r="C274" s="101">
        <f t="shared" si="13"/>
        <v>147.51999999999998</v>
      </c>
      <c r="D274" s="101">
        <f t="shared" si="14"/>
        <v>125.25</v>
      </c>
      <c r="E274" s="109">
        <f t="shared" si="15"/>
        <v>272.77</v>
      </c>
      <c r="F274" s="21"/>
      <c r="G274" s="123">
        <v>45169</v>
      </c>
      <c r="H274" s="120">
        <v>6</v>
      </c>
      <c r="I274" s="122" t="s">
        <v>33</v>
      </c>
      <c r="J274" s="46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</row>
    <row r="275" spans="2:58" s="16" customFormat="1" ht="15.75" x14ac:dyDescent="0.25">
      <c r="B275" s="93">
        <f t="shared" si="12"/>
        <v>58689.1</v>
      </c>
      <c r="C275" s="101">
        <f t="shared" si="13"/>
        <v>151.85999999999999</v>
      </c>
      <c r="D275" s="101">
        <f t="shared" si="14"/>
        <v>120.91</v>
      </c>
      <c r="E275" s="109">
        <f t="shared" si="15"/>
        <v>272.77</v>
      </c>
      <c r="F275" s="21"/>
      <c r="G275" s="123">
        <v>45199</v>
      </c>
      <c r="H275" s="120">
        <v>7</v>
      </c>
      <c r="I275" s="122" t="s">
        <v>34</v>
      </c>
      <c r="J275" s="46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</row>
    <row r="276" spans="2:58" s="16" customFormat="1" ht="15.75" x14ac:dyDescent="0.25">
      <c r="B276" s="93">
        <f t="shared" si="12"/>
        <v>58540.939999999995</v>
      </c>
      <c r="C276" s="101">
        <f t="shared" si="13"/>
        <v>148.15999999999997</v>
      </c>
      <c r="D276" s="101">
        <f t="shared" si="14"/>
        <v>124.61</v>
      </c>
      <c r="E276" s="109">
        <f t="shared" si="15"/>
        <v>272.77</v>
      </c>
      <c r="F276" s="21"/>
      <c r="G276" s="123">
        <v>45230</v>
      </c>
      <c r="H276" s="120">
        <v>8</v>
      </c>
      <c r="I276" s="122" t="s">
        <v>35</v>
      </c>
      <c r="J276" s="46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</row>
    <row r="277" spans="2:58" s="16" customFormat="1" ht="15.75" x14ac:dyDescent="0.25">
      <c r="B277" s="93">
        <f t="shared" si="12"/>
        <v>58388.459999999992</v>
      </c>
      <c r="C277" s="101">
        <f t="shared" si="13"/>
        <v>152.47999999999996</v>
      </c>
      <c r="D277" s="101">
        <f t="shared" si="14"/>
        <v>120.29</v>
      </c>
      <c r="E277" s="109">
        <f t="shared" si="15"/>
        <v>272.77</v>
      </c>
      <c r="F277" s="21"/>
      <c r="G277" s="123">
        <v>45260</v>
      </c>
      <c r="H277" s="120">
        <v>9</v>
      </c>
      <c r="I277" s="122" t="s">
        <v>36</v>
      </c>
      <c r="J277" s="46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</row>
    <row r="278" spans="2:58" s="16" customFormat="1" ht="15.75" x14ac:dyDescent="0.25">
      <c r="B278" s="93">
        <f t="shared" si="12"/>
        <v>57966.899999999994</v>
      </c>
      <c r="C278" s="101">
        <f t="shared" si="13"/>
        <v>421.55999999999995</v>
      </c>
      <c r="D278" s="101">
        <f t="shared" si="14"/>
        <v>123.98</v>
      </c>
      <c r="E278" s="109">
        <f t="shared" si="15"/>
        <v>545.54</v>
      </c>
      <c r="F278" s="21"/>
      <c r="G278" s="123">
        <v>45291</v>
      </c>
      <c r="H278" s="120">
        <v>10</v>
      </c>
      <c r="I278" s="122" t="s">
        <v>37</v>
      </c>
      <c r="J278" s="46"/>
      <c r="K278" s="47"/>
      <c r="L278" s="47"/>
      <c r="M278" s="47"/>
      <c r="N278" s="83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</row>
    <row r="279" spans="2:58" s="16" customFormat="1" ht="15.75" x14ac:dyDescent="0.25">
      <c r="B279" s="93">
        <f t="shared" si="12"/>
        <v>57817.209999999992</v>
      </c>
      <c r="C279" s="101">
        <f t="shared" si="13"/>
        <v>149.69</v>
      </c>
      <c r="D279" s="101">
        <f t="shared" si="14"/>
        <v>123.08</v>
      </c>
      <c r="E279" s="109">
        <f t="shared" si="15"/>
        <v>272.77</v>
      </c>
      <c r="F279" s="21"/>
      <c r="G279" s="123">
        <v>45322</v>
      </c>
      <c r="H279" s="120">
        <v>11</v>
      </c>
      <c r="I279" s="122" t="s">
        <v>38</v>
      </c>
      <c r="J279" s="46"/>
      <c r="K279" s="47"/>
      <c r="L279" s="47"/>
      <c r="O279" s="47"/>
      <c r="P279" s="47"/>
      <c r="Q279" s="83"/>
      <c r="R279" s="47"/>
      <c r="S279" s="47"/>
      <c r="T279" s="47"/>
      <c r="U279" s="47"/>
      <c r="V279" s="47"/>
      <c r="W279" s="47"/>
      <c r="X279" s="47"/>
      <c r="Y279" s="47"/>
      <c r="Z279" s="47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</row>
    <row r="280" spans="2:58" s="16" customFormat="1" ht="15.75" x14ac:dyDescent="0.25">
      <c r="B280" s="93">
        <f t="shared" si="12"/>
        <v>57659.279999999992</v>
      </c>
      <c r="C280" s="101">
        <f t="shared" si="13"/>
        <v>157.92999999999998</v>
      </c>
      <c r="D280" s="101">
        <f t="shared" si="14"/>
        <v>114.84</v>
      </c>
      <c r="E280" s="109">
        <f t="shared" si="15"/>
        <v>272.77</v>
      </c>
      <c r="F280" s="21"/>
      <c r="G280" s="123">
        <v>45351</v>
      </c>
      <c r="H280" s="120">
        <v>12</v>
      </c>
      <c r="I280" s="122" t="s">
        <v>39</v>
      </c>
      <c r="J280" s="46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</row>
    <row r="281" spans="2:58" s="16" customFormat="1" ht="15.75" x14ac:dyDescent="0.25">
      <c r="B281" s="93">
        <f t="shared" si="12"/>
        <v>57508.939999999995</v>
      </c>
      <c r="C281" s="101">
        <f t="shared" si="13"/>
        <v>150.33999999999997</v>
      </c>
      <c r="D281" s="101">
        <f t="shared" si="14"/>
        <v>122.43</v>
      </c>
      <c r="E281" s="109">
        <f t="shared" si="15"/>
        <v>272.77</v>
      </c>
      <c r="F281" s="21"/>
      <c r="G281" s="123">
        <v>45382</v>
      </c>
      <c r="H281" s="120">
        <v>13</v>
      </c>
      <c r="I281" s="122" t="s">
        <v>27</v>
      </c>
      <c r="J281" s="46"/>
      <c r="K281" s="47"/>
      <c r="L281" s="47"/>
      <c r="M281" s="47"/>
      <c r="N281" s="100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</row>
    <row r="282" spans="2:58" s="16" customFormat="1" ht="15.75" x14ac:dyDescent="0.25">
      <c r="B282" s="93">
        <f t="shared" si="12"/>
        <v>57354.34</v>
      </c>
      <c r="C282" s="101">
        <f t="shared" si="13"/>
        <v>154.59999999999997</v>
      </c>
      <c r="D282" s="101">
        <f t="shared" si="14"/>
        <v>118.17</v>
      </c>
      <c r="E282" s="109">
        <f t="shared" si="15"/>
        <v>272.77</v>
      </c>
      <c r="F282" s="21"/>
      <c r="G282" s="123">
        <v>45412</v>
      </c>
      <c r="H282" s="120">
        <v>14</v>
      </c>
      <c r="I282" s="122" t="s">
        <v>28</v>
      </c>
      <c r="J282" s="46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</row>
    <row r="283" spans="2:58" s="16" customFormat="1" ht="15.75" x14ac:dyDescent="0.25">
      <c r="B283" s="93">
        <f t="shared" si="12"/>
        <v>57203.35</v>
      </c>
      <c r="C283" s="101">
        <f t="shared" si="13"/>
        <v>150.98999999999998</v>
      </c>
      <c r="D283" s="101">
        <f t="shared" si="14"/>
        <v>121.78</v>
      </c>
      <c r="E283" s="109">
        <f t="shared" si="15"/>
        <v>272.77</v>
      </c>
      <c r="F283" s="21"/>
      <c r="G283" s="123">
        <v>45443</v>
      </c>
      <c r="H283" s="120">
        <v>15</v>
      </c>
      <c r="I283" s="122" t="s">
        <v>30</v>
      </c>
      <c r="J283" s="46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</row>
    <row r="284" spans="2:58" s="16" customFormat="1" ht="15.75" x14ac:dyDescent="0.25">
      <c r="B284" s="93">
        <f t="shared" si="12"/>
        <v>56775.35</v>
      </c>
      <c r="C284" s="101">
        <f t="shared" si="13"/>
        <v>427.99999999999994</v>
      </c>
      <c r="D284" s="101">
        <f t="shared" si="14"/>
        <v>117.54</v>
      </c>
      <c r="E284" s="109">
        <f t="shared" si="15"/>
        <v>545.54</v>
      </c>
      <c r="F284" s="21"/>
      <c r="G284" s="123">
        <v>45473</v>
      </c>
      <c r="H284" s="120">
        <v>16</v>
      </c>
      <c r="I284" s="122" t="s">
        <v>31</v>
      </c>
      <c r="J284" s="46"/>
      <c r="K284" s="47"/>
      <c r="L284" s="47"/>
      <c r="M284" s="99"/>
      <c r="N284" s="99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</row>
    <row r="285" spans="2:58" s="16" customFormat="1" ht="15.75" x14ac:dyDescent="0.25">
      <c r="B285" s="93">
        <f t="shared" si="12"/>
        <v>56623.13</v>
      </c>
      <c r="C285" s="101">
        <f t="shared" si="13"/>
        <v>152.21999999999997</v>
      </c>
      <c r="D285" s="101">
        <f t="shared" si="14"/>
        <v>120.55</v>
      </c>
      <c r="E285" s="109">
        <f t="shared" si="15"/>
        <v>272.77</v>
      </c>
      <c r="F285" s="21"/>
      <c r="G285" s="123">
        <v>45504</v>
      </c>
      <c r="H285" s="120">
        <v>17</v>
      </c>
      <c r="I285" s="122" t="s">
        <v>32</v>
      </c>
      <c r="J285" s="46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</row>
    <row r="286" spans="2:58" s="16" customFormat="1" ht="15.75" x14ac:dyDescent="0.25">
      <c r="B286" s="93">
        <f t="shared" si="12"/>
        <v>56470.59</v>
      </c>
      <c r="C286" s="101">
        <f t="shared" si="13"/>
        <v>152.53999999999996</v>
      </c>
      <c r="D286" s="101">
        <f t="shared" si="14"/>
        <v>120.23</v>
      </c>
      <c r="E286" s="109">
        <f t="shared" si="15"/>
        <v>272.77</v>
      </c>
      <c r="F286" s="21"/>
      <c r="G286" s="123">
        <v>45535</v>
      </c>
      <c r="H286" s="120">
        <v>18</v>
      </c>
      <c r="I286" s="122" t="s">
        <v>33</v>
      </c>
      <c r="J286" s="46"/>
      <c r="K286" s="47"/>
      <c r="L286" s="47"/>
      <c r="M286" s="47"/>
      <c r="N286" s="99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</row>
    <row r="287" spans="2:58" s="16" customFormat="1" ht="15.75" x14ac:dyDescent="0.25">
      <c r="B287" s="93">
        <f>B286-C287</f>
        <v>56313.859999999993</v>
      </c>
      <c r="C287" s="101">
        <f t="shared" si="13"/>
        <v>156.72999999999996</v>
      </c>
      <c r="D287" s="101">
        <f t="shared" si="14"/>
        <v>116.04</v>
      </c>
      <c r="E287" s="109">
        <f t="shared" si="15"/>
        <v>272.77</v>
      </c>
      <c r="F287" s="21"/>
      <c r="G287" s="123">
        <v>45565</v>
      </c>
      <c r="H287" s="120">
        <v>19</v>
      </c>
      <c r="I287" s="122" t="s">
        <v>34</v>
      </c>
      <c r="J287" s="46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</row>
    <row r="288" spans="2:58" s="16" customFormat="1" ht="15.75" x14ac:dyDescent="0.25">
      <c r="B288" s="93">
        <f>B287-C288</f>
        <v>56160.659999999996</v>
      </c>
      <c r="C288" s="89">
        <f>+E288-D288</f>
        <v>153.19999999999999</v>
      </c>
      <c r="D288" s="101">
        <f t="shared" si="14"/>
        <v>119.57</v>
      </c>
      <c r="E288" s="109">
        <f t="shared" si="15"/>
        <v>272.77</v>
      </c>
      <c r="F288" s="92"/>
      <c r="G288" s="123">
        <v>45596</v>
      </c>
      <c r="H288" s="120">
        <v>20</v>
      </c>
      <c r="I288" s="122" t="s">
        <v>35</v>
      </c>
      <c r="J288" s="46"/>
      <c r="K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</row>
    <row r="289" spans="2:58" s="16" customFormat="1" ht="15.75" x14ac:dyDescent="0.25">
      <c r="B289" s="93">
        <f>B288-C289</f>
        <v>56003.289999999994</v>
      </c>
      <c r="C289" s="89">
        <f>+E289-D289</f>
        <v>157.36999999999998</v>
      </c>
      <c r="D289" s="89">
        <f>+G39</f>
        <v>115.4</v>
      </c>
      <c r="E289" s="109">
        <f t="shared" si="15"/>
        <v>272.77</v>
      </c>
      <c r="F289" s="94"/>
      <c r="G289" s="123">
        <v>45626</v>
      </c>
      <c r="H289" s="120">
        <v>21</v>
      </c>
      <c r="I289" s="122" t="s">
        <v>36</v>
      </c>
      <c r="J289" s="46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</row>
    <row r="290" spans="2:58" s="16" customFormat="1" ht="15.75" x14ac:dyDescent="0.25">
      <c r="B290" s="93">
        <f t="shared" ref="B290:B352" si="16">B289-C290</f>
        <v>55576.659999999996</v>
      </c>
      <c r="C290" s="89">
        <f t="shared" ref="C290:C352" si="17">+E290-D290</f>
        <v>426.63</v>
      </c>
      <c r="D290" s="89">
        <f t="shared" si="14"/>
        <v>118.91</v>
      </c>
      <c r="E290" s="109">
        <f t="shared" si="15"/>
        <v>545.54</v>
      </c>
      <c r="F290" s="21"/>
      <c r="G290" s="123">
        <v>45657</v>
      </c>
      <c r="H290" s="120">
        <v>22</v>
      </c>
      <c r="I290" s="122" t="s">
        <v>37</v>
      </c>
      <c r="J290" s="46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</row>
    <row r="291" spans="2:58" s="16" customFormat="1" ht="15.75" x14ac:dyDescent="0.25">
      <c r="B291" s="93">
        <f t="shared" si="16"/>
        <v>55421.899999999994</v>
      </c>
      <c r="C291" s="89">
        <f t="shared" si="17"/>
        <v>154.76</v>
      </c>
      <c r="D291" s="89">
        <f t="shared" si="14"/>
        <v>118.01</v>
      </c>
      <c r="E291" s="109">
        <f t="shared" si="15"/>
        <v>272.77</v>
      </c>
      <c r="F291" s="21"/>
      <c r="G291" s="123">
        <v>45688</v>
      </c>
      <c r="H291" s="120">
        <v>23</v>
      </c>
      <c r="I291" s="122" t="s">
        <v>38</v>
      </c>
      <c r="J291" s="46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</row>
    <row r="292" spans="2:58" s="16" customFormat="1" ht="15.75" x14ac:dyDescent="0.25">
      <c r="B292" s="93">
        <f t="shared" si="16"/>
        <v>55255.419999999991</v>
      </c>
      <c r="C292" s="89">
        <f t="shared" si="17"/>
        <v>166.47999999999996</v>
      </c>
      <c r="D292" s="89">
        <f t="shared" si="14"/>
        <v>106.29</v>
      </c>
      <c r="E292" s="109">
        <f t="shared" si="15"/>
        <v>272.77</v>
      </c>
      <c r="F292" s="21"/>
      <c r="G292" s="123">
        <v>45716</v>
      </c>
      <c r="H292" s="120">
        <v>24</v>
      </c>
      <c r="I292" s="122" t="s">
        <v>39</v>
      </c>
      <c r="J292" s="46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</row>
    <row r="293" spans="2:58" s="16" customFormat="1" ht="15.75" x14ac:dyDescent="0.25">
      <c r="B293" s="93">
        <f t="shared" si="16"/>
        <v>55099.969999999994</v>
      </c>
      <c r="C293" s="89">
        <f t="shared" si="17"/>
        <v>155.44999999999999</v>
      </c>
      <c r="D293" s="89">
        <f t="shared" si="14"/>
        <v>117.32</v>
      </c>
      <c r="E293" s="109">
        <f t="shared" si="15"/>
        <v>272.77</v>
      </c>
      <c r="F293" s="98"/>
      <c r="G293" s="123">
        <v>45747</v>
      </c>
      <c r="H293" s="120">
        <v>25</v>
      </c>
      <c r="I293" s="122" t="s">
        <v>27</v>
      </c>
      <c r="J293" s="46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</row>
    <row r="294" spans="2:58" s="16" customFormat="1" ht="15.75" x14ac:dyDescent="0.25">
      <c r="B294" s="93">
        <f t="shared" si="16"/>
        <v>54940.419999999991</v>
      </c>
      <c r="C294" s="89">
        <f t="shared" si="17"/>
        <v>159.54999999999998</v>
      </c>
      <c r="D294" s="89">
        <f t="shared" si="14"/>
        <v>113.22</v>
      </c>
      <c r="E294" s="109">
        <f t="shared" si="15"/>
        <v>272.77</v>
      </c>
      <c r="F294" s="21"/>
      <c r="G294" s="123">
        <v>45777</v>
      </c>
      <c r="H294" s="120">
        <v>26</v>
      </c>
      <c r="I294" s="122" t="s">
        <v>28</v>
      </c>
      <c r="J294" s="46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</row>
    <row r="295" spans="2:58" s="16" customFormat="1" ht="15.75" x14ac:dyDescent="0.25">
      <c r="B295" s="93">
        <f t="shared" si="16"/>
        <v>54784.299999999988</v>
      </c>
      <c r="C295" s="89">
        <f t="shared" si="17"/>
        <v>156.11999999999998</v>
      </c>
      <c r="D295" s="89">
        <f t="shared" si="14"/>
        <v>116.65</v>
      </c>
      <c r="E295" s="109">
        <f t="shared" si="15"/>
        <v>272.77</v>
      </c>
      <c r="F295" s="95"/>
      <c r="G295" s="123">
        <v>45808</v>
      </c>
      <c r="H295" s="120">
        <v>27</v>
      </c>
      <c r="I295" s="122" t="s">
        <v>30</v>
      </c>
      <c r="J295" s="46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</row>
    <row r="296" spans="2:58" s="16" customFormat="1" ht="15.75" x14ac:dyDescent="0.25">
      <c r="B296" s="93">
        <f t="shared" si="16"/>
        <v>54351.329999999987</v>
      </c>
      <c r="C296" s="89">
        <f t="shared" si="17"/>
        <v>432.96999999999997</v>
      </c>
      <c r="D296" s="89">
        <f t="shared" si="14"/>
        <v>112.57</v>
      </c>
      <c r="E296" s="109">
        <f t="shared" si="15"/>
        <v>545.54</v>
      </c>
      <c r="F296" s="21"/>
      <c r="G296" s="123">
        <v>45838</v>
      </c>
      <c r="H296" s="120">
        <v>28</v>
      </c>
      <c r="I296" s="122" t="s">
        <v>31</v>
      </c>
      <c r="J296" s="46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</row>
    <row r="297" spans="2:58" s="16" customFormat="1" ht="15.75" x14ac:dyDescent="0.25">
      <c r="B297" s="93">
        <f t="shared" si="16"/>
        <v>54193.959999999985</v>
      </c>
      <c r="C297" s="89">
        <f t="shared" si="17"/>
        <v>157.36999999999998</v>
      </c>
      <c r="D297" s="89">
        <f t="shared" si="14"/>
        <v>115.4</v>
      </c>
      <c r="E297" s="109">
        <f t="shared" si="15"/>
        <v>272.77</v>
      </c>
      <c r="F297" s="21"/>
      <c r="G297" s="123">
        <v>45869</v>
      </c>
      <c r="H297" s="120">
        <v>29</v>
      </c>
      <c r="I297" s="122" t="s">
        <v>32</v>
      </c>
      <c r="J297" s="46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</row>
    <row r="298" spans="2:58" s="16" customFormat="1" ht="15.75" x14ac:dyDescent="0.25">
      <c r="B298" s="93">
        <f t="shared" si="16"/>
        <v>54036.259999999987</v>
      </c>
      <c r="C298" s="89">
        <f t="shared" si="17"/>
        <v>157.69999999999999</v>
      </c>
      <c r="D298" s="89">
        <f t="shared" si="14"/>
        <v>115.07</v>
      </c>
      <c r="E298" s="109">
        <f t="shared" si="15"/>
        <v>272.77</v>
      </c>
      <c r="F298" s="21"/>
      <c r="G298" s="123">
        <v>45900</v>
      </c>
      <c r="H298" s="120">
        <v>30</v>
      </c>
      <c r="I298" s="122" t="s">
        <v>33</v>
      </c>
      <c r="J298" s="46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</row>
    <row r="299" spans="2:58" s="16" customFormat="1" ht="15.75" x14ac:dyDescent="0.25">
      <c r="B299" s="93">
        <f t="shared" si="16"/>
        <v>53874.51999999999</v>
      </c>
      <c r="C299" s="89">
        <f t="shared" si="17"/>
        <v>161.73999999999998</v>
      </c>
      <c r="D299" s="89">
        <f t="shared" si="14"/>
        <v>111.03</v>
      </c>
      <c r="E299" s="109">
        <f t="shared" si="15"/>
        <v>272.77</v>
      </c>
      <c r="F299" s="21"/>
      <c r="G299" s="123">
        <v>45930</v>
      </c>
      <c r="H299" s="120">
        <v>31</v>
      </c>
      <c r="I299" s="122" t="s">
        <v>34</v>
      </c>
      <c r="J299" s="46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</row>
    <row r="300" spans="2:58" s="16" customFormat="1" ht="15.75" x14ac:dyDescent="0.25">
      <c r="B300" s="93">
        <f t="shared" si="16"/>
        <v>53716.139999999992</v>
      </c>
      <c r="C300" s="89">
        <f t="shared" si="17"/>
        <v>158.38</v>
      </c>
      <c r="D300" s="89">
        <f t="shared" si="14"/>
        <v>114.39</v>
      </c>
      <c r="E300" s="109">
        <f t="shared" si="15"/>
        <v>272.77</v>
      </c>
      <c r="F300" s="21"/>
      <c r="G300" s="123">
        <v>45961</v>
      </c>
      <c r="H300" s="120">
        <v>32</v>
      </c>
      <c r="I300" s="122" t="s">
        <v>35</v>
      </c>
      <c r="J300" s="46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</row>
    <row r="301" spans="2:58" s="16" customFormat="1" ht="15.75" x14ac:dyDescent="0.25">
      <c r="B301" s="93">
        <f t="shared" si="16"/>
        <v>53553.749999999993</v>
      </c>
      <c r="C301" s="89">
        <f t="shared" si="17"/>
        <v>162.38999999999999</v>
      </c>
      <c r="D301" s="89">
        <f t="shared" si="14"/>
        <v>110.38</v>
      </c>
      <c r="E301" s="109">
        <f t="shared" si="15"/>
        <v>272.77</v>
      </c>
      <c r="F301" s="21"/>
      <c r="G301" s="123">
        <v>45991</v>
      </c>
      <c r="H301" s="120">
        <v>33</v>
      </c>
      <c r="I301" s="122" t="s">
        <v>36</v>
      </c>
      <c r="J301" s="46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</row>
    <row r="302" spans="2:58" s="16" customFormat="1" ht="15.75" x14ac:dyDescent="0.25">
      <c r="B302" s="93">
        <f t="shared" si="16"/>
        <v>53121.919999999991</v>
      </c>
      <c r="C302" s="89">
        <f t="shared" si="17"/>
        <v>431.83</v>
      </c>
      <c r="D302" s="89">
        <f t="shared" si="14"/>
        <v>113.71</v>
      </c>
      <c r="E302" s="109">
        <f t="shared" si="15"/>
        <v>545.54</v>
      </c>
      <c r="F302" s="21"/>
      <c r="G302" s="123">
        <v>46022</v>
      </c>
      <c r="H302" s="120">
        <v>34</v>
      </c>
      <c r="I302" s="122" t="s">
        <v>37</v>
      </c>
      <c r="J302" s="46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</row>
    <row r="303" spans="2:58" s="16" customFormat="1" ht="15.75" x14ac:dyDescent="0.25">
      <c r="B303" s="93">
        <f t="shared" si="16"/>
        <v>52961.939999999988</v>
      </c>
      <c r="C303" s="89">
        <f t="shared" si="17"/>
        <v>159.97999999999996</v>
      </c>
      <c r="D303" s="89">
        <f t="shared" si="14"/>
        <v>112.79</v>
      </c>
      <c r="E303" s="109">
        <f t="shared" si="15"/>
        <v>272.77</v>
      </c>
      <c r="F303" s="21"/>
      <c r="G303" s="123">
        <v>46053</v>
      </c>
      <c r="H303" s="120">
        <v>35</v>
      </c>
      <c r="I303" s="122" t="s">
        <v>38</v>
      </c>
      <c r="J303" s="46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</row>
    <row r="304" spans="2:58" s="16" customFormat="1" ht="15.75" x14ac:dyDescent="0.25">
      <c r="B304" s="93">
        <f t="shared" si="16"/>
        <v>52790.739999999991</v>
      </c>
      <c r="C304" s="89">
        <f t="shared" si="17"/>
        <v>171.2</v>
      </c>
      <c r="D304" s="89">
        <f t="shared" si="14"/>
        <v>101.57</v>
      </c>
      <c r="E304" s="109">
        <f t="shared" si="15"/>
        <v>272.77</v>
      </c>
      <c r="F304" s="21"/>
      <c r="G304" s="123">
        <v>46081</v>
      </c>
      <c r="H304" s="120">
        <v>36</v>
      </c>
      <c r="I304" s="122" t="s">
        <v>39</v>
      </c>
      <c r="J304" s="46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</row>
    <row r="305" spans="2:58" s="16" customFormat="1" ht="15.75" x14ac:dyDescent="0.25">
      <c r="B305" s="93">
        <f t="shared" si="16"/>
        <v>52630.05999999999</v>
      </c>
      <c r="C305" s="89">
        <f t="shared" si="17"/>
        <v>160.67999999999998</v>
      </c>
      <c r="D305" s="89">
        <f t="shared" si="14"/>
        <v>112.09</v>
      </c>
      <c r="E305" s="109">
        <f t="shared" si="15"/>
        <v>272.77</v>
      </c>
      <c r="F305" s="21"/>
      <c r="G305" s="123">
        <v>46112</v>
      </c>
      <c r="H305" s="120">
        <v>37</v>
      </c>
      <c r="I305" s="122" t="s">
        <v>27</v>
      </c>
      <c r="J305" s="46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</row>
    <row r="306" spans="2:58" s="16" customFormat="1" ht="15.75" x14ac:dyDescent="0.25">
      <c r="B306" s="93">
        <f t="shared" si="16"/>
        <v>52465.429999999993</v>
      </c>
      <c r="C306" s="89">
        <f t="shared" si="17"/>
        <v>164.63</v>
      </c>
      <c r="D306" s="89">
        <f t="shared" si="14"/>
        <v>108.14</v>
      </c>
      <c r="E306" s="109">
        <f t="shared" si="15"/>
        <v>272.77</v>
      </c>
      <c r="F306" s="21"/>
      <c r="G306" s="123">
        <v>46142</v>
      </c>
      <c r="H306" s="120">
        <v>38</v>
      </c>
      <c r="I306" s="122" t="s">
        <v>28</v>
      </c>
      <c r="J306" s="46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</row>
    <row r="307" spans="2:58" s="16" customFormat="1" ht="15.75" x14ac:dyDescent="0.25">
      <c r="B307" s="93">
        <f t="shared" si="16"/>
        <v>52304.05999999999</v>
      </c>
      <c r="C307" s="89">
        <f t="shared" si="17"/>
        <v>161.36999999999998</v>
      </c>
      <c r="D307" s="89">
        <f t="shared" si="14"/>
        <v>111.4</v>
      </c>
      <c r="E307" s="109">
        <f t="shared" si="15"/>
        <v>272.77</v>
      </c>
      <c r="F307" s="21"/>
      <c r="G307" s="123">
        <v>46173</v>
      </c>
      <c r="H307" s="120">
        <v>39</v>
      </c>
      <c r="I307" s="122" t="s">
        <v>30</v>
      </c>
      <c r="J307" s="46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</row>
    <row r="308" spans="2:58" s="16" customFormat="1" ht="15.75" x14ac:dyDescent="0.25">
      <c r="B308" s="93">
        <f t="shared" si="16"/>
        <v>51865.989999999991</v>
      </c>
      <c r="C308" s="89">
        <f t="shared" si="17"/>
        <v>438.06999999999994</v>
      </c>
      <c r="D308" s="89">
        <f t="shared" si="14"/>
        <v>107.47</v>
      </c>
      <c r="E308" s="109">
        <f t="shared" si="15"/>
        <v>545.54</v>
      </c>
      <c r="F308" s="21"/>
      <c r="G308" s="123">
        <v>46203</v>
      </c>
      <c r="H308" s="120">
        <v>40</v>
      </c>
      <c r="I308" s="122" t="s">
        <v>31</v>
      </c>
      <c r="J308" s="46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</row>
    <row r="309" spans="2:58" s="16" customFormat="1" ht="15.75" x14ac:dyDescent="0.25">
      <c r="B309" s="93">
        <f t="shared" si="16"/>
        <v>51703.349999999991</v>
      </c>
      <c r="C309" s="89">
        <f t="shared" si="17"/>
        <v>162.63999999999999</v>
      </c>
      <c r="D309" s="89">
        <f t="shared" si="14"/>
        <v>110.13</v>
      </c>
      <c r="E309" s="109">
        <f t="shared" si="15"/>
        <v>272.77</v>
      </c>
      <c r="F309" s="21"/>
      <c r="G309" s="123">
        <v>46234</v>
      </c>
      <c r="H309" s="120">
        <v>41</v>
      </c>
      <c r="I309" s="122" t="s">
        <v>32</v>
      </c>
      <c r="J309" s="46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</row>
    <row r="310" spans="2:58" s="16" customFormat="1" ht="15.75" x14ac:dyDescent="0.25">
      <c r="B310" s="93">
        <f t="shared" si="16"/>
        <v>51540.359999999993</v>
      </c>
      <c r="C310" s="89">
        <f t="shared" si="17"/>
        <v>162.98999999999998</v>
      </c>
      <c r="D310" s="89">
        <f t="shared" si="14"/>
        <v>109.78</v>
      </c>
      <c r="E310" s="109">
        <f t="shared" si="15"/>
        <v>272.77</v>
      </c>
      <c r="F310" s="21"/>
      <c r="G310" s="123">
        <v>46265</v>
      </c>
      <c r="H310" s="120">
        <v>42</v>
      </c>
      <c r="I310" s="122" t="s">
        <v>33</v>
      </c>
      <c r="J310" s="46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</row>
    <row r="311" spans="2:58" s="16" customFormat="1" ht="15.75" x14ac:dyDescent="0.25">
      <c r="B311" s="93">
        <f t="shared" si="16"/>
        <v>51373.489999999991</v>
      </c>
      <c r="C311" s="89">
        <f t="shared" si="17"/>
        <v>166.86999999999998</v>
      </c>
      <c r="D311" s="89">
        <f t="shared" si="14"/>
        <v>105.9</v>
      </c>
      <c r="E311" s="109">
        <f t="shared" si="15"/>
        <v>272.77</v>
      </c>
      <c r="F311" s="21"/>
      <c r="G311" s="123">
        <v>46295</v>
      </c>
      <c r="H311" s="120">
        <v>43</v>
      </c>
      <c r="I311" s="122" t="s">
        <v>34</v>
      </c>
      <c r="J311" s="46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</row>
    <row r="312" spans="2:58" s="16" customFormat="1" ht="15.75" x14ac:dyDescent="0.25">
      <c r="B312" s="93">
        <f t="shared" si="16"/>
        <v>51209.799999999988</v>
      </c>
      <c r="C312" s="89">
        <f t="shared" si="17"/>
        <v>163.69</v>
      </c>
      <c r="D312" s="89">
        <f t="shared" si="14"/>
        <v>109.08</v>
      </c>
      <c r="E312" s="109">
        <f t="shared" si="15"/>
        <v>272.77</v>
      </c>
      <c r="F312" s="21"/>
      <c r="G312" s="123">
        <v>46326</v>
      </c>
      <c r="H312" s="120">
        <v>44</v>
      </c>
      <c r="I312" s="122" t="s">
        <v>35</v>
      </c>
      <c r="J312" s="46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</row>
    <row r="313" spans="2:58" s="16" customFormat="1" ht="15.75" x14ac:dyDescent="0.25">
      <c r="B313" s="93">
        <f t="shared" si="16"/>
        <v>51042.259999999987</v>
      </c>
      <c r="C313" s="89">
        <f t="shared" si="17"/>
        <v>167.53999999999996</v>
      </c>
      <c r="D313" s="89">
        <f t="shared" si="14"/>
        <v>105.23</v>
      </c>
      <c r="E313" s="109">
        <f t="shared" si="15"/>
        <v>272.77</v>
      </c>
      <c r="F313" s="21"/>
      <c r="G313" s="123">
        <v>46356</v>
      </c>
      <c r="H313" s="120">
        <v>45</v>
      </c>
      <c r="I313" s="122" t="s">
        <v>36</v>
      </c>
      <c r="J313" s="46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</row>
    <row r="314" spans="2:58" s="16" customFormat="1" ht="15.75" x14ac:dyDescent="0.25">
      <c r="B314" s="93">
        <f t="shared" si="16"/>
        <v>50605.099999999984</v>
      </c>
      <c r="C314" s="89">
        <f t="shared" si="17"/>
        <v>437.15999999999997</v>
      </c>
      <c r="D314" s="89">
        <f t="shared" si="14"/>
        <v>108.38</v>
      </c>
      <c r="E314" s="109">
        <f t="shared" si="15"/>
        <v>545.54</v>
      </c>
      <c r="F314" s="21"/>
      <c r="G314" s="123">
        <v>46387</v>
      </c>
      <c r="H314" s="120">
        <v>46</v>
      </c>
      <c r="I314" s="122" t="s">
        <v>37</v>
      </c>
      <c r="J314" s="46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</row>
    <row r="315" spans="2:58" s="16" customFormat="1" ht="15.75" x14ac:dyDescent="0.25">
      <c r="B315" s="93">
        <f t="shared" si="16"/>
        <v>50439.779999999984</v>
      </c>
      <c r="C315" s="89">
        <f t="shared" si="17"/>
        <v>165.32</v>
      </c>
      <c r="D315" s="89">
        <f t="shared" si="14"/>
        <v>107.45</v>
      </c>
      <c r="E315" s="109">
        <f t="shared" si="15"/>
        <v>272.77</v>
      </c>
      <c r="F315" s="21"/>
      <c r="G315" s="123">
        <v>46418</v>
      </c>
      <c r="H315" s="120">
        <v>47</v>
      </c>
      <c r="I315" s="122" t="s">
        <v>38</v>
      </c>
      <c r="J315" s="46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</row>
    <row r="316" spans="2:58" s="16" customFormat="1" ht="15.75" x14ac:dyDescent="0.25">
      <c r="B316" s="93">
        <f t="shared" si="16"/>
        <v>50263.739999999983</v>
      </c>
      <c r="C316" s="89">
        <f t="shared" si="17"/>
        <v>176.03999999999996</v>
      </c>
      <c r="D316" s="89">
        <f t="shared" si="14"/>
        <v>96.73</v>
      </c>
      <c r="E316" s="109">
        <f t="shared" si="15"/>
        <v>272.77</v>
      </c>
      <c r="F316" s="21"/>
      <c r="G316" s="123">
        <v>46446</v>
      </c>
      <c r="H316" s="120">
        <v>48</v>
      </c>
      <c r="I316" s="122" t="s">
        <v>39</v>
      </c>
      <c r="J316" s="46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</row>
    <row r="317" spans="2:58" s="16" customFormat="1" ht="15.75" x14ac:dyDescent="0.25">
      <c r="B317" s="93">
        <f t="shared" si="16"/>
        <v>50097.689999999981</v>
      </c>
      <c r="C317" s="89">
        <f t="shared" si="17"/>
        <v>166.04999999999998</v>
      </c>
      <c r="D317" s="89">
        <f t="shared" si="14"/>
        <v>106.72</v>
      </c>
      <c r="E317" s="109">
        <f t="shared" si="15"/>
        <v>272.77</v>
      </c>
      <c r="F317" s="21"/>
      <c r="G317" s="123">
        <v>46477</v>
      </c>
      <c r="H317" s="120">
        <v>49</v>
      </c>
      <c r="I317" s="122" t="s">
        <v>27</v>
      </c>
      <c r="J317" s="46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</row>
    <row r="318" spans="2:58" s="16" customFormat="1" ht="15.75" x14ac:dyDescent="0.25">
      <c r="B318" s="93">
        <f t="shared" si="16"/>
        <v>49927.859999999979</v>
      </c>
      <c r="C318" s="89">
        <f t="shared" si="17"/>
        <v>169.82999999999998</v>
      </c>
      <c r="D318" s="89">
        <f t="shared" si="14"/>
        <v>102.94</v>
      </c>
      <c r="E318" s="109">
        <f t="shared" si="15"/>
        <v>272.77</v>
      </c>
      <c r="F318" s="21"/>
      <c r="G318" s="123">
        <v>46507</v>
      </c>
      <c r="H318" s="120">
        <v>50</v>
      </c>
      <c r="I318" s="122" t="s">
        <v>28</v>
      </c>
      <c r="J318" s="46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</row>
    <row r="319" spans="2:58" s="16" customFormat="1" ht="15.75" x14ac:dyDescent="0.25">
      <c r="B319" s="93">
        <f t="shared" si="16"/>
        <v>49761.099999999977</v>
      </c>
      <c r="C319" s="89">
        <f t="shared" si="17"/>
        <v>166.76</v>
      </c>
      <c r="D319" s="89">
        <f t="shared" si="14"/>
        <v>106.01</v>
      </c>
      <c r="E319" s="109">
        <f t="shared" si="15"/>
        <v>272.77</v>
      </c>
      <c r="F319" s="21"/>
      <c r="G319" s="123">
        <v>46538</v>
      </c>
      <c r="H319" s="120">
        <v>51</v>
      </c>
      <c r="I319" s="122" t="s">
        <v>30</v>
      </c>
      <c r="J319" s="46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</row>
    <row r="320" spans="2:58" s="16" customFormat="1" ht="15.75" x14ac:dyDescent="0.25">
      <c r="B320" s="93">
        <f t="shared" si="16"/>
        <v>49317.809999999976</v>
      </c>
      <c r="C320" s="89">
        <f t="shared" si="17"/>
        <v>443.28999999999996</v>
      </c>
      <c r="D320" s="89">
        <f t="shared" si="14"/>
        <v>102.25</v>
      </c>
      <c r="E320" s="109">
        <f t="shared" si="15"/>
        <v>545.54</v>
      </c>
      <c r="F320" s="21"/>
      <c r="G320" s="123">
        <v>46568</v>
      </c>
      <c r="H320" s="120">
        <v>52</v>
      </c>
      <c r="I320" s="122" t="s">
        <v>31</v>
      </c>
      <c r="J320" s="46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</row>
    <row r="321" spans="2:58" s="16" customFormat="1" ht="15.75" x14ac:dyDescent="0.25">
      <c r="B321" s="93">
        <f t="shared" si="16"/>
        <v>49149.759999999973</v>
      </c>
      <c r="C321" s="89">
        <f t="shared" si="17"/>
        <v>168.04999999999998</v>
      </c>
      <c r="D321" s="89">
        <f t="shared" si="14"/>
        <v>104.72</v>
      </c>
      <c r="E321" s="109">
        <f t="shared" si="15"/>
        <v>272.77</v>
      </c>
      <c r="F321" s="21"/>
      <c r="G321" s="123">
        <v>46599</v>
      </c>
      <c r="H321" s="120">
        <v>53</v>
      </c>
      <c r="I321" s="122" t="s">
        <v>32</v>
      </c>
      <c r="J321" s="46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</row>
    <row r="322" spans="2:58" s="16" customFormat="1" ht="15.75" x14ac:dyDescent="0.25">
      <c r="B322" s="93">
        <f t="shared" si="16"/>
        <v>48981.349999999969</v>
      </c>
      <c r="C322" s="89">
        <f t="shared" si="17"/>
        <v>168.40999999999997</v>
      </c>
      <c r="D322" s="89">
        <f t="shared" si="14"/>
        <v>104.36</v>
      </c>
      <c r="E322" s="109">
        <f t="shared" si="15"/>
        <v>272.77</v>
      </c>
      <c r="F322" s="21"/>
      <c r="G322" s="123">
        <v>46630</v>
      </c>
      <c r="H322" s="120">
        <v>54</v>
      </c>
      <c r="I322" s="122" t="s">
        <v>33</v>
      </c>
      <c r="J322" s="46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</row>
    <row r="323" spans="2:58" s="16" customFormat="1" ht="15.75" x14ac:dyDescent="0.25">
      <c r="B323" s="93">
        <f t="shared" si="16"/>
        <v>48809.229999999967</v>
      </c>
      <c r="C323" s="89">
        <f t="shared" si="17"/>
        <v>172.11999999999998</v>
      </c>
      <c r="D323" s="89">
        <f t="shared" si="14"/>
        <v>100.65</v>
      </c>
      <c r="E323" s="109">
        <f t="shared" si="15"/>
        <v>272.77</v>
      </c>
      <c r="F323" s="21"/>
      <c r="G323" s="123">
        <v>46660</v>
      </c>
      <c r="H323" s="120">
        <v>55</v>
      </c>
      <c r="I323" s="122" t="s">
        <v>34</v>
      </c>
      <c r="J323" s="46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</row>
    <row r="324" spans="2:58" s="16" customFormat="1" ht="15.75" x14ac:dyDescent="0.25">
      <c r="B324" s="93">
        <f t="shared" si="16"/>
        <v>48640.099999999969</v>
      </c>
      <c r="C324" s="89">
        <f t="shared" si="17"/>
        <v>169.13</v>
      </c>
      <c r="D324" s="89">
        <f t="shared" si="14"/>
        <v>103.64</v>
      </c>
      <c r="E324" s="109">
        <f t="shared" si="15"/>
        <v>272.77</v>
      </c>
      <c r="F324" s="21"/>
      <c r="G324" s="123">
        <v>46691</v>
      </c>
      <c r="H324" s="120">
        <v>56</v>
      </c>
      <c r="I324" s="122" t="s">
        <v>35</v>
      </c>
      <c r="J324" s="46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</row>
    <row r="325" spans="2:58" s="16" customFormat="1" ht="15.75" x14ac:dyDescent="0.25">
      <c r="B325" s="93">
        <f t="shared" si="16"/>
        <v>48467.27999999997</v>
      </c>
      <c r="C325" s="89">
        <f t="shared" si="17"/>
        <v>172.82</v>
      </c>
      <c r="D325" s="89">
        <f t="shared" si="14"/>
        <v>99.95</v>
      </c>
      <c r="E325" s="109">
        <f t="shared" si="15"/>
        <v>272.77</v>
      </c>
      <c r="F325" s="21"/>
      <c r="G325" s="123">
        <v>46721</v>
      </c>
      <c r="H325" s="120">
        <v>57</v>
      </c>
      <c r="I325" s="122" t="s">
        <v>36</v>
      </c>
      <c r="J325" s="46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</row>
    <row r="326" spans="2:58" s="16" customFormat="1" ht="15.75" x14ac:dyDescent="0.25">
      <c r="B326" s="93">
        <f t="shared" si="16"/>
        <v>48024.649999999972</v>
      </c>
      <c r="C326" s="89">
        <f t="shared" si="17"/>
        <v>442.63</v>
      </c>
      <c r="D326" s="89">
        <f t="shared" si="14"/>
        <v>102.91</v>
      </c>
      <c r="E326" s="109">
        <f t="shared" si="15"/>
        <v>545.54</v>
      </c>
      <c r="F326" s="21"/>
      <c r="G326" s="123">
        <v>46752</v>
      </c>
      <c r="H326" s="120">
        <v>58</v>
      </c>
      <c r="I326" s="122" t="s">
        <v>37</v>
      </c>
      <c r="J326" s="46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</row>
    <row r="327" spans="2:58" s="16" customFormat="1" ht="15.75" x14ac:dyDescent="0.25">
      <c r="B327" s="93">
        <f t="shared" si="16"/>
        <v>47853.849999999969</v>
      </c>
      <c r="C327" s="89">
        <f t="shared" si="17"/>
        <v>170.79999999999998</v>
      </c>
      <c r="D327" s="89">
        <f t="shared" si="14"/>
        <v>101.97</v>
      </c>
      <c r="E327" s="109">
        <f t="shared" si="15"/>
        <v>272.77</v>
      </c>
      <c r="F327" s="21"/>
      <c r="G327" s="123">
        <v>46783</v>
      </c>
      <c r="H327" s="120">
        <v>59</v>
      </c>
      <c r="I327" s="122" t="s">
        <v>38</v>
      </c>
      <c r="J327" s="46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</row>
    <row r="328" spans="2:58" s="16" customFormat="1" ht="15.75" x14ac:dyDescent="0.25">
      <c r="B328" s="93">
        <f t="shared" si="16"/>
        <v>47676.129999999968</v>
      </c>
      <c r="C328" s="89">
        <f t="shared" si="17"/>
        <v>177.71999999999997</v>
      </c>
      <c r="D328" s="89">
        <f t="shared" si="14"/>
        <v>95.05</v>
      </c>
      <c r="E328" s="109">
        <f t="shared" si="15"/>
        <v>272.77</v>
      </c>
      <c r="F328" s="21"/>
      <c r="G328" s="123">
        <v>46812</v>
      </c>
      <c r="H328" s="120">
        <v>60</v>
      </c>
      <c r="I328" s="122" t="s">
        <v>39</v>
      </c>
      <c r="J328" s="46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</row>
    <row r="329" spans="2:58" s="16" customFormat="1" ht="15.75" x14ac:dyDescent="0.25">
      <c r="B329" s="93">
        <f t="shared" si="16"/>
        <v>47504.589999999967</v>
      </c>
      <c r="C329" s="89">
        <f t="shared" si="17"/>
        <v>171.53999999999996</v>
      </c>
      <c r="D329" s="89">
        <f t="shared" si="14"/>
        <v>101.23</v>
      </c>
      <c r="E329" s="109">
        <f t="shared" si="15"/>
        <v>272.77</v>
      </c>
      <c r="F329" s="21"/>
      <c r="G329" s="123">
        <v>46843</v>
      </c>
      <c r="H329" s="120">
        <v>61</v>
      </c>
      <c r="I329" s="122" t="s">
        <v>27</v>
      </c>
      <c r="J329" s="46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</row>
    <row r="330" spans="2:58" s="16" customFormat="1" ht="15.75" x14ac:dyDescent="0.25">
      <c r="B330" s="93">
        <f t="shared" si="16"/>
        <v>47329.429999999964</v>
      </c>
      <c r="C330" s="89">
        <f t="shared" si="17"/>
        <v>175.15999999999997</v>
      </c>
      <c r="D330" s="89">
        <f t="shared" si="14"/>
        <v>97.61</v>
      </c>
      <c r="E330" s="109">
        <f t="shared" si="15"/>
        <v>272.77</v>
      </c>
      <c r="F330" s="21"/>
      <c r="G330" s="123">
        <v>46873</v>
      </c>
      <c r="H330" s="120">
        <v>62</v>
      </c>
      <c r="I330" s="122" t="s">
        <v>28</v>
      </c>
      <c r="J330" s="46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</row>
    <row r="331" spans="2:58" s="16" customFormat="1" ht="15.75" x14ac:dyDescent="0.25">
      <c r="B331" s="93">
        <f t="shared" si="16"/>
        <v>47157.149999999965</v>
      </c>
      <c r="C331" s="89">
        <f t="shared" si="17"/>
        <v>172.27999999999997</v>
      </c>
      <c r="D331" s="89">
        <f t="shared" si="14"/>
        <v>100.49</v>
      </c>
      <c r="E331" s="109">
        <f t="shared" si="15"/>
        <v>272.77</v>
      </c>
      <c r="F331" s="21"/>
      <c r="G331" s="123">
        <v>46904</v>
      </c>
      <c r="H331" s="120">
        <v>63</v>
      </c>
      <c r="I331" s="122" t="s">
        <v>30</v>
      </c>
      <c r="J331" s="46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</row>
    <row r="332" spans="2:58" s="16" customFormat="1" ht="15.75" x14ac:dyDescent="0.25">
      <c r="B332" s="93">
        <f t="shared" si="16"/>
        <v>46708.509999999966</v>
      </c>
      <c r="C332" s="89">
        <f t="shared" si="17"/>
        <v>448.64</v>
      </c>
      <c r="D332" s="89">
        <f t="shared" si="14"/>
        <v>96.9</v>
      </c>
      <c r="E332" s="109">
        <f t="shared" si="15"/>
        <v>545.54</v>
      </c>
      <c r="F332" s="21"/>
      <c r="G332" s="123">
        <v>46934</v>
      </c>
      <c r="H332" s="120">
        <v>64</v>
      </c>
      <c r="I332" s="122" t="s">
        <v>31</v>
      </c>
      <c r="J332" s="46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</row>
    <row r="333" spans="2:58" s="16" customFormat="1" ht="15.75" x14ac:dyDescent="0.25">
      <c r="B333" s="93">
        <f t="shared" si="16"/>
        <v>46534.919999999969</v>
      </c>
      <c r="C333" s="89">
        <f t="shared" si="17"/>
        <v>173.58999999999997</v>
      </c>
      <c r="D333" s="89">
        <f t="shared" si="14"/>
        <v>99.18</v>
      </c>
      <c r="E333" s="109">
        <f t="shared" si="15"/>
        <v>272.77</v>
      </c>
      <c r="F333" s="21"/>
      <c r="G333" s="123">
        <v>46965</v>
      </c>
      <c r="H333" s="120">
        <v>65</v>
      </c>
      <c r="I333" s="122" t="s">
        <v>32</v>
      </c>
      <c r="J333" s="46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</row>
    <row r="334" spans="2:58" s="16" customFormat="1" ht="15.75" x14ac:dyDescent="0.25">
      <c r="B334" s="93">
        <f t="shared" si="16"/>
        <v>46360.95999999997</v>
      </c>
      <c r="C334" s="89">
        <f t="shared" si="17"/>
        <v>173.95999999999998</v>
      </c>
      <c r="D334" s="89">
        <f t="shared" ref="D334:D397" si="18">+G84</f>
        <v>98.81</v>
      </c>
      <c r="E334" s="109">
        <f t="shared" ref="E334:E397" si="19">IF(OR(I334="Giu",I334="Dic"),$E$266*2,$E$266)</f>
        <v>272.77</v>
      </c>
      <c r="F334" s="21"/>
      <c r="G334" s="123">
        <v>46996</v>
      </c>
      <c r="H334" s="120">
        <v>66</v>
      </c>
      <c r="I334" s="122" t="s">
        <v>33</v>
      </c>
      <c r="J334" s="46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</row>
    <row r="335" spans="2:58" s="16" customFormat="1" ht="15.75" x14ac:dyDescent="0.25">
      <c r="B335" s="93">
        <f t="shared" si="16"/>
        <v>46183.449999999968</v>
      </c>
      <c r="C335" s="89">
        <f t="shared" si="17"/>
        <v>177.51</v>
      </c>
      <c r="D335" s="89">
        <f t="shared" si="18"/>
        <v>95.26</v>
      </c>
      <c r="E335" s="109">
        <f t="shared" si="19"/>
        <v>272.77</v>
      </c>
      <c r="F335" s="21"/>
      <c r="G335" s="123">
        <v>47026</v>
      </c>
      <c r="H335" s="120">
        <v>67</v>
      </c>
      <c r="I335" s="122" t="s">
        <v>34</v>
      </c>
      <c r="J335" s="46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</row>
    <row r="336" spans="2:58" s="16" customFormat="1" ht="15.75" x14ac:dyDescent="0.25">
      <c r="B336" s="93">
        <f t="shared" si="16"/>
        <v>46008.739999999969</v>
      </c>
      <c r="C336" s="89">
        <f t="shared" si="17"/>
        <v>174.70999999999998</v>
      </c>
      <c r="D336" s="89">
        <f t="shared" si="18"/>
        <v>98.06</v>
      </c>
      <c r="E336" s="109">
        <f t="shared" si="19"/>
        <v>272.77</v>
      </c>
      <c r="F336" s="21"/>
      <c r="G336" s="123">
        <v>47057</v>
      </c>
      <c r="H336" s="120">
        <v>68</v>
      </c>
      <c r="I336" s="122" t="s">
        <v>35</v>
      </c>
      <c r="J336" s="46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</row>
    <row r="337" spans="2:58" s="16" customFormat="1" ht="15.75" x14ac:dyDescent="0.25">
      <c r="B337" s="93">
        <f t="shared" si="16"/>
        <v>45830.509999999966</v>
      </c>
      <c r="C337" s="89">
        <f t="shared" si="17"/>
        <v>178.22999999999996</v>
      </c>
      <c r="D337" s="89">
        <f t="shared" si="18"/>
        <v>94.54</v>
      </c>
      <c r="E337" s="109">
        <f t="shared" si="19"/>
        <v>272.77</v>
      </c>
      <c r="F337" s="21"/>
      <c r="G337" s="123">
        <v>47087</v>
      </c>
      <c r="H337" s="120">
        <v>69</v>
      </c>
      <c r="I337" s="122" t="s">
        <v>36</v>
      </c>
      <c r="J337" s="46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</row>
    <row r="338" spans="2:58" s="16" customFormat="1" ht="15.75" x14ac:dyDescent="0.25">
      <c r="B338" s="93">
        <f t="shared" si="16"/>
        <v>45382.279999999962</v>
      </c>
      <c r="C338" s="89">
        <f t="shared" si="17"/>
        <v>448.22999999999996</v>
      </c>
      <c r="D338" s="89">
        <f t="shared" si="18"/>
        <v>97.31</v>
      </c>
      <c r="E338" s="109">
        <f t="shared" si="19"/>
        <v>545.54</v>
      </c>
      <c r="F338" s="21"/>
      <c r="G338" s="123">
        <v>47118</v>
      </c>
      <c r="H338" s="120">
        <v>70</v>
      </c>
      <c r="I338" s="122" t="s">
        <v>37</v>
      </c>
      <c r="J338" s="46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</row>
    <row r="339" spans="2:58" s="16" customFormat="1" ht="15.75" x14ac:dyDescent="0.25">
      <c r="B339" s="93">
        <f t="shared" si="16"/>
        <v>45205.869999999959</v>
      </c>
      <c r="C339" s="89">
        <f t="shared" si="17"/>
        <v>176.40999999999997</v>
      </c>
      <c r="D339" s="89">
        <f t="shared" si="18"/>
        <v>96.36</v>
      </c>
      <c r="E339" s="109">
        <f t="shared" si="19"/>
        <v>272.77</v>
      </c>
      <c r="F339" s="21"/>
      <c r="G339" s="123">
        <v>47149</v>
      </c>
      <c r="H339" s="120">
        <v>71</v>
      </c>
      <c r="I339" s="122" t="s">
        <v>38</v>
      </c>
      <c r="J339" s="46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</row>
    <row r="340" spans="2:58" s="16" customFormat="1" ht="15.75" x14ac:dyDescent="0.25">
      <c r="B340" s="93">
        <f t="shared" si="16"/>
        <v>45019.799999999959</v>
      </c>
      <c r="C340" s="89">
        <f t="shared" si="17"/>
        <v>186.07</v>
      </c>
      <c r="D340" s="89">
        <f t="shared" si="18"/>
        <v>86.7</v>
      </c>
      <c r="E340" s="109">
        <f t="shared" si="19"/>
        <v>272.77</v>
      </c>
      <c r="F340" s="21"/>
      <c r="G340" s="123">
        <v>47177</v>
      </c>
      <c r="H340" s="120">
        <v>72</v>
      </c>
      <c r="I340" s="122" t="s">
        <v>39</v>
      </c>
      <c r="J340" s="46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</row>
    <row r="341" spans="2:58" s="16" customFormat="1" ht="15.75" x14ac:dyDescent="0.25">
      <c r="B341" s="93">
        <f t="shared" si="16"/>
        <v>44842.619999999959</v>
      </c>
      <c r="C341" s="89">
        <f t="shared" si="17"/>
        <v>177.17999999999998</v>
      </c>
      <c r="D341" s="89">
        <f t="shared" si="18"/>
        <v>95.59</v>
      </c>
      <c r="E341" s="109">
        <f t="shared" si="19"/>
        <v>272.77</v>
      </c>
      <c r="F341" s="21"/>
      <c r="G341" s="123">
        <v>47208</v>
      </c>
      <c r="H341" s="120">
        <v>73</v>
      </c>
      <c r="I341" s="122" t="s">
        <v>27</v>
      </c>
      <c r="J341" s="46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</row>
    <row r="342" spans="2:58" s="16" customFormat="1" ht="15.75" x14ac:dyDescent="0.25">
      <c r="B342" s="93">
        <f t="shared" si="16"/>
        <v>44661.989999999962</v>
      </c>
      <c r="C342" s="89">
        <f t="shared" si="17"/>
        <v>180.63</v>
      </c>
      <c r="D342" s="89">
        <f t="shared" si="18"/>
        <v>92.14</v>
      </c>
      <c r="E342" s="109">
        <f t="shared" si="19"/>
        <v>272.77</v>
      </c>
      <c r="F342" s="21"/>
      <c r="G342" s="123">
        <v>47238</v>
      </c>
      <c r="H342" s="120">
        <v>74</v>
      </c>
      <c r="I342" s="122" t="s">
        <v>28</v>
      </c>
      <c r="J342" s="46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</row>
    <row r="343" spans="2:58" s="16" customFormat="1" ht="15.75" x14ac:dyDescent="0.25">
      <c r="B343" s="93">
        <f t="shared" si="16"/>
        <v>44484.049999999959</v>
      </c>
      <c r="C343" s="89">
        <f t="shared" si="17"/>
        <v>177.94</v>
      </c>
      <c r="D343" s="89">
        <f t="shared" si="18"/>
        <v>94.83</v>
      </c>
      <c r="E343" s="109">
        <f t="shared" si="19"/>
        <v>272.77</v>
      </c>
      <c r="F343" s="21"/>
      <c r="G343" s="123">
        <v>47269</v>
      </c>
      <c r="H343" s="120">
        <v>75</v>
      </c>
      <c r="I343" s="122" t="s">
        <v>30</v>
      </c>
      <c r="J343" s="46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</row>
    <row r="344" spans="2:58" s="16" customFormat="1" ht="15.75" x14ac:dyDescent="0.25">
      <c r="B344" s="93">
        <f t="shared" si="16"/>
        <v>44029.919999999962</v>
      </c>
      <c r="C344" s="89">
        <f t="shared" si="17"/>
        <v>454.13</v>
      </c>
      <c r="D344" s="89">
        <f t="shared" si="18"/>
        <v>91.41</v>
      </c>
      <c r="E344" s="109">
        <f t="shared" si="19"/>
        <v>545.54</v>
      </c>
      <c r="F344" s="21"/>
      <c r="G344" s="123">
        <v>47299</v>
      </c>
      <c r="H344" s="120">
        <v>76</v>
      </c>
      <c r="I344" s="122" t="s">
        <v>31</v>
      </c>
      <c r="J344" s="46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</row>
    <row r="345" spans="2:58" s="16" customFormat="1" ht="15.75" x14ac:dyDescent="0.25">
      <c r="B345" s="93">
        <f t="shared" si="16"/>
        <v>43850.639999999963</v>
      </c>
      <c r="C345" s="89">
        <f t="shared" si="17"/>
        <v>179.27999999999997</v>
      </c>
      <c r="D345" s="89">
        <f t="shared" si="18"/>
        <v>93.49</v>
      </c>
      <c r="E345" s="109">
        <f t="shared" si="19"/>
        <v>272.77</v>
      </c>
      <c r="F345" s="21"/>
      <c r="G345" s="123">
        <v>47330</v>
      </c>
      <c r="H345" s="120">
        <v>77</v>
      </c>
      <c r="I345" s="122" t="s">
        <v>32</v>
      </c>
      <c r="J345" s="46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</row>
    <row r="346" spans="2:58" s="16" customFormat="1" ht="15.75" x14ac:dyDescent="0.25">
      <c r="B346" s="93">
        <f t="shared" si="16"/>
        <v>43670.97999999996</v>
      </c>
      <c r="C346" s="89">
        <f t="shared" si="17"/>
        <v>179.65999999999997</v>
      </c>
      <c r="D346" s="89">
        <f t="shared" si="18"/>
        <v>93.11</v>
      </c>
      <c r="E346" s="109">
        <f t="shared" si="19"/>
        <v>272.77</v>
      </c>
      <c r="F346" s="21"/>
      <c r="G346" s="123">
        <v>47361</v>
      </c>
      <c r="H346" s="120">
        <v>78</v>
      </c>
      <c r="I346" s="122" t="s">
        <v>33</v>
      </c>
      <c r="J346" s="46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</row>
    <row r="347" spans="2:58" s="16" customFormat="1" ht="15.75" x14ac:dyDescent="0.25">
      <c r="B347" s="93">
        <f t="shared" si="16"/>
        <v>43487.939999999959</v>
      </c>
      <c r="C347" s="89">
        <f t="shared" si="17"/>
        <v>183.03999999999996</v>
      </c>
      <c r="D347" s="89">
        <f t="shared" si="18"/>
        <v>89.73</v>
      </c>
      <c r="E347" s="109">
        <f t="shared" si="19"/>
        <v>272.77</v>
      </c>
      <c r="F347" s="21"/>
      <c r="G347" s="123">
        <v>47391</v>
      </c>
      <c r="H347" s="120">
        <v>79</v>
      </c>
      <c r="I347" s="122" t="s">
        <v>34</v>
      </c>
      <c r="J347" s="46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</row>
    <row r="348" spans="2:58" s="16" customFormat="1" ht="15.75" x14ac:dyDescent="0.25">
      <c r="B348" s="93">
        <f t="shared" si="16"/>
        <v>43307.509999999958</v>
      </c>
      <c r="C348" s="89">
        <f t="shared" si="17"/>
        <v>180.42999999999998</v>
      </c>
      <c r="D348" s="89">
        <f t="shared" si="18"/>
        <v>92.34</v>
      </c>
      <c r="E348" s="109">
        <f t="shared" si="19"/>
        <v>272.77</v>
      </c>
      <c r="F348" s="21"/>
      <c r="G348" s="123">
        <v>47422</v>
      </c>
      <c r="H348" s="120">
        <v>80</v>
      </c>
      <c r="I348" s="122" t="s">
        <v>35</v>
      </c>
      <c r="J348" s="46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</row>
    <row r="349" spans="2:58" s="16" customFormat="1" ht="15.75" x14ac:dyDescent="0.25">
      <c r="B349" s="93">
        <f t="shared" si="16"/>
        <v>43123.72999999996</v>
      </c>
      <c r="C349" s="89">
        <f t="shared" si="17"/>
        <v>183.77999999999997</v>
      </c>
      <c r="D349" s="89">
        <f t="shared" si="18"/>
        <v>88.99</v>
      </c>
      <c r="E349" s="109">
        <f t="shared" si="19"/>
        <v>272.77</v>
      </c>
      <c r="F349" s="21"/>
      <c r="G349" s="123">
        <v>47452</v>
      </c>
      <c r="H349" s="120">
        <v>81</v>
      </c>
      <c r="I349" s="122" t="s">
        <v>36</v>
      </c>
      <c r="J349" s="46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</row>
    <row r="350" spans="2:58" s="16" customFormat="1" ht="15.75" x14ac:dyDescent="0.25">
      <c r="B350" s="93">
        <f t="shared" si="16"/>
        <v>42669.749999999956</v>
      </c>
      <c r="C350" s="89">
        <f t="shared" si="17"/>
        <v>453.97999999999996</v>
      </c>
      <c r="D350" s="89">
        <f t="shared" si="18"/>
        <v>91.56</v>
      </c>
      <c r="E350" s="109">
        <f t="shared" si="19"/>
        <v>545.54</v>
      </c>
      <c r="F350" s="21"/>
      <c r="G350" s="123">
        <v>47483</v>
      </c>
      <c r="H350" s="120">
        <v>82</v>
      </c>
      <c r="I350" s="122" t="s">
        <v>37</v>
      </c>
      <c r="J350" s="46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</row>
    <row r="351" spans="2:58" s="16" customFormat="1" ht="15.75" x14ac:dyDescent="0.25">
      <c r="B351" s="93">
        <f t="shared" si="16"/>
        <v>42487.579999999958</v>
      </c>
      <c r="C351" s="89">
        <f t="shared" si="17"/>
        <v>182.17</v>
      </c>
      <c r="D351" s="89">
        <f t="shared" si="18"/>
        <v>90.6</v>
      </c>
      <c r="E351" s="109">
        <f t="shared" si="19"/>
        <v>272.77</v>
      </c>
      <c r="F351" s="21"/>
      <c r="G351" s="123">
        <v>47514</v>
      </c>
      <c r="H351" s="120">
        <v>83</v>
      </c>
      <c r="I351" s="122" t="s">
        <v>38</v>
      </c>
      <c r="J351" s="46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</row>
    <row r="352" spans="2:58" s="16" customFormat="1" ht="15.75" x14ac:dyDescent="0.25">
      <c r="B352" s="93">
        <f t="shared" si="16"/>
        <v>42296.289999999957</v>
      </c>
      <c r="C352" s="89">
        <f t="shared" si="17"/>
        <v>191.28999999999996</v>
      </c>
      <c r="D352" s="89">
        <f t="shared" si="18"/>
        <v>81.48</v>
      </c>
      <c r="E352" s="109">
        <f t="shared" si="19"/>
        <v>272.77</v>
      </c>
      <c r="F352" s="21"/>
      <c r="G352" s="123">
        <v>47542</v>
      </c>
      <c r="H352" s="120">
        <v>84</v>
      </c>
      <c r="I352" s="122" t="s">
        <v>39</v>
      </c>
      <c r="J352" s="46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</row>
    <row r="353" spans="2:58" s="16" customFormat="1" ht="15.75" x14ac:dyDescent="0.25">
      <c r="B353" s="93">
        <f t="shared" ref="B353:B416" si="20">B352-C353</f>
        <v>42113.329999999958</v>
      </c>
      <c r="C353" s="89">
        <f t="shared" ref="C353:C416" si="21">+E353-D353</f>
        <v>182.95999999999998</v>
      </c>
      <c r="D353" s="89">
        <f t="shared" si="18"/>
        <v>89.81</v>
      </c>
      <c r="E353" s="109">
        <f t="shared" si="19"/>
        <v>272.77</v>
      </c>
      <c r="F353" s="21"/>
      <c r="G353" s="123">
        <v>47573</v>
      </c>
      <c r="H353" s="120">
        <v>85</v>
      </c>
      <c r="I353" s="122" t="s">
        <v>27</v>
      </c>
      <c r="J353" s="46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</row>
    <row r="354" spans="2:58" s="16" customFormat="1" ht="15.75" x14ac:dyDescent="0.25">
      <c r="B354" s="93">
        <f t="shared" si="20"/>
        <v>41927.08999999996</v>
      </c>
      <c r="C354" s="89">
        <f t="shared" si="21"/>
        <v>186.23999999999998</v>
      </c>
      <c r="D354" s="89">
        <f t="shared" si="18"/>
        <v>86.53</v>
      </c>
      <c r="E354" s="109">
        <f t="shared" si="19"/>
        <v>272.77</v>
      </c>
      <c r="F354" s="21"/>
      <c r="G354" s="123">
        <v>47603</v>
      </c>
      <c r="H354" s="120">
        <v>86</v>
      </c>
      <c r="I354" s="122" t="s">
        <v>28</v>
      </c>
      <c r="J354" s="46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</row>
    <row r="355" spans="2:58" s="16" customFormat="1" ht="15.75" x14ac:dyDescent="0.25">
      <c r="B355" s="93">
        <f t="shared" si="20"/>
        <v>41743.33999999996</v>
      </c>
      <c r="C355" s="89">
        <f t="shared" si="21"/>
        <v>183.75</v>
      </c>
      <c r="D355" s="89">
        <f t="shared" si="18"/>
        <v>89.02</v>
      </c>
      <c r="E355" s="109">
        <f t="shared" si="19"/>
        <v>272.77</v>
      </c>
      <c r="F355" s="21"/>
      <c r="G355" s="123">
        <v>47634</v>
      </c>
      <c r="H355" s="120">
        <v>87</v>
      </c>
      <c r="I355" s="122" t="s">
        <v>30</v>
      </c>
      <c r="J355" s="46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</row>
    <row r="356" spans="2:58" s="16" customFormat="1" ht="15.75" x14ac:dyDescent="0.25">
      <c r="B356" s="93">
        <f t="shared" si="20"/>
        <v>41283.569999999963</v>
      </c>
      <c r="C356" s="89">
        <f t="shared" si="21"/>
        <v>459.77</v>
      </c>
      <c r="D356" s="89">
        <f t="shared" si="18"/>
        <v>85.77</v>
      </c>
      <c r="E356" s="109">
        <f t="shared" si="19"/>
        <v>545.54</v>
      </c>
      <c r="F356" s="21"/>
      <c r="G356" s="123">
        <v>47664</v>
      </c>
      <c r="H356" s="120">
        <v>88</v>
      </c>
      <c r="I356" s="122" t="s">
        <v>31</v>
      </c>
      <c r="J356" s="46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</row>
    <row r="357" spans="2:58" s="16" customFormat="1" ht="15.75" x14ac:dyDescent="0.25">
      <c r="B357" s="93">
        <f t="shared" si="20"/>
        <v>41098.459999999963</v>
      </c>
      <c r="C357" s="89">
        <f t="shared" si="21"/>
        <v>185.10999999999999</v>
      </c>
      <c r="D357" s="89">
        <f t="shared" si="18"/>
        <v>87.66</v>
      </c>
      <c r="E357" s="109">
        <f t="shared" si="19"/>
        <v>272.77</v>
      </c>
      <c r="F357" s="21"/>
      <c r="G357" s="123">
        <v>47695</v>
      </c>
      <c r="H357" s="120">
        <v>89</v>
      </c>
      <c r="I357" s="122" t="s">
        <v>32</v>
      </c>
      <c r="J357" s="46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</row>
    <row r="358" spans="2:58" s="16" customFormat="1" ht="15.75" x14ac:dyDescent="0.25">
      <c r="B358" s="93">
        <f t="shared" si="20"/>
        <v>40912.949999999961</v>
      </c>
      <c r="C358" s="89">
        <f t="shared" si="21"/>
        <v>185.51</v>
      </c>
      <c r="D358" s="89">
        <f t="shared" si="18"/>
        <v>87.26</v>
      </c>
      <c r="E358" s="109">
        <f t="shared" si="19"/>
        <v>272.77</v>
      </c>
      <c r="F358" s="21"/>
      <c r="G358" s="123">
        <v>47726</v>
      </c>
      <c r="H358" s="120">
        <v>90</v>
      </c>
      <c r="I358" s="122" t="s">
        <v>33</v>
      </c>
      <c r="J358" s="46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</row>
    <row r="359" spans="2:58" s="16" customFormat="1" ht="15.75" x14ac:dyDescent="0.25">
      <c r="B359" s="93">
        <f t="shared" si="20"/>
        <v>40724.249999999964</v>
      </c>
      <c r="C359" s="89">
        <f t="shared" si="21"/>
        <v>188.7</v>
      </c>
      <c r="D359" s="89">
        <f t="shared" si="18"/>
        <v>84.07</v>
      </c>
      <c r="E359" s="109">
        <f t="shared" si="19"/>
        <v>272.77</v>
      </c>
      <c r="F359" s="21"/>
      <c r="G359" s="123">
        <v>47756</v>
      </c>
      <c r="H359" s="120">
        <v>91</v>
      </c>
      <c r="I359" s="122" t="s">
        <v>34</v>
      </c>
      <c r="J359" s="46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</row>
    <row r="360" spans="2:58" s="16" customFormat="1" ht="15.75" x14ac:dyDescent="0.25">
      <c r="B360" s="93">
        <f t="shared" si="20"/>
        <v>40537.949999999961</v>
      </c>
      <c r="C360" s="89">
        <f t="shared" si="21"/>
        <v>186.29999999999998</v>
      </c>
      <c r="D360" s="89">
        <f t="shared" si="18"/>
        <v>86.47</v>
      </c>
      <c r="E360" s="109">
        <f t="shared" si="19"/>
        <v>272.77</v>
      </c>
      <c r="F360" s="21"/>
      <c r="G360" s="123">
        <v>47787</v>
      </c>
      <c r="H360" s="120">
        <v>92</v>
      </c>
      <c r="I360" s="122" t="s">
        <v>35</v>
      </c>
      <c r="J360" s="46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</row>
    <row r="361" spans="2:58" s="16" customFormat="1" ht="15.75" x14ac:dyDescent="0.25">
      <c r="B361" s="93">
        <f t="shared" si="20"/>
        <v>40348.47999999996</v>
      </c>
      <c r="C361" s="89">
        <f t="shared" si="21"/>
        <v>189.46999999999997</v>
      </c>
      <c r="D361" s="89">
        <f t="shared" si="18"/>
        <v>83.3</v>
      </c>
      <c r="E361" s="109">
        <f t="shared" si="19"/>
        <v>272.77</v>
      </c>
      <c r="F361" s="21"/>
      <c r="G361" s="123">
        <v>47817</v>
      </c>
      <c r="H361" s="120">
        <v>93</v>
      </c>
      <c r="I361" s="122" t="s">
        <v>36</v>
      </c>
      <c r="J361" s="46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</row>
    <row r="362" spans="2:58" s="16" customFormat="1" ht="15.75" x14ac:dyDescent="0.25">
      <c r="B362" s="93">
        <f t="shared" si="20"/>
        <v>39888.609999999957</v>
      </c>
      <c r="C362" s="89">
        <f t="shared" si="21"/>
        <v>459.86999999999995</v>
      </c>
      <c r="D362" s="89">
        <f t="shared" si="18"/>
        <v>85.67</v>
      </c>
      <c r="E362" s="109">
        <f t="shared" si="19"/>
        <v>545.54</v>
      </c>
      <c r="F362" s="21"/>
      <c r="G362" s="123">
        <v>47848</v>
      </c>
      <c r="H362" s="120">
        <v>94</v>
      </c>
      <c r="I362" s="122" t="s">
        <v>37</v>
      </c>
      <c r="J362" s="46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</row>
    <row r="363" spans="2:58" s="16" customFormat="1" ht="15.75" x14ac:dyDescent="0.25">
      <c r="B363" s="93">
        <f t="shared" si="20"/>
        <v>39700.529999999955</v>
      </c>
      <c r="C363" s="89">
        <f t="shared" si="21"/>
        <v>188.07999999999998</v>
      </c>
      <c r="D363" s="89">
        <f t="shared" si="18"/>
        <v>84.69</v>
      </c>
      <c r="E363" s="109">
        <f t="shared" si="19"/>
        <v>272.77</v>
      </c>
      <c r="F363" s="21"/>
      <c r="G363" s="123">
        <v>47879</v>
      </c>
      <c r="H363" s="120">
        <v>95</v>
      </c>
      <c r="I363" s="122" t="s">
        <v>38</v>
      </c>
      <c r="J363" s="46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</row>
    <row r="364" spans="2:58" s="16" customFormat="1" ht="15.75" x14ac:dyDescent="0.25">
      <c r="B364" s="93">
        <f t="shared" si="20"/>
        <v>39503.899999999958</v>
      </c>
      <c r="C364" s="89">
        <f t="shared" si="21"/>
        <v>196.63</v>
      </c>
      <c r="D364" s="89">
        <f t="shared" si="18"/>
        <v>76.14</v>
      </c>
      <c r="E364" s="109">
        <f t="shared" si="19"/>
        <v>272.77</v>
      </c>
      <c r="F364" s="21"/>
      <c r="G364" s="123">
        <v>47907</v>
      </c>
      <c r="H364" s="120">
        <v>96</v>
      </c>
      <c r="I364" s="122" t="s">
        <v>39</v>
      </c>
      <c r="J364" s="46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</row>
    <row r="365" spans="2:58" s="16" customFormat="1" ht="15.75" x14ac:dyDescent="0.25">
      <c r="B365" s="93">
        <f t="shared" si="20"/>
        <v>39315.009999999958</v>
      </c>
      <c r="C365" s="89">
        <f t="shared" si="21"/>
        <v>188.89</v>
      </c>
      <c r="D365" s="89">
        <f t="shared" si="18"/>
        <v>83.88</v>
      </c>
      <c r="E365" s="109">
        <f t="shared" si="19"/>
        <v>272.77</v>
      </c>
      <c r="F365" s="21"/>
      <c r="G365" s="123">
        <v>47938</v>
      </c>
      <c r="H365" s="120">
        <v>97</v>
      </c>
      <c r="I365" s="122" t="s">
        <v>27</v>
      </c>
      <c r="J365" s="46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</row>
    <row r="366" spans="2:58" s="16" customFormat="1" ht="15.75" x14ac:dyDescent="0.25">
      <c r="B366" s="93">
        <f t="shared" si="20"/>
        <v>39123.01999999996</v>
      </c>
      <c r="C366" s="89">
        <f t="shared" si="21"/>
        <v>191.98999999999998</v>
      </c>
      <c r="D366" s="89">
        <f t="shared" si="18"/>
        <v>80.78</v>
      </c>
      <c r="E366" s="109">
        <f t="shared" si="19"/>
        <v>272.77</v>
      </c>
      <c r="F366" s="21"/>
      <c r="G366" s="123">
        <v>47968</v>
      </c>
      <c r="H366" s="120">
        <v>98</v>
      </c>
      <c r="I366" s="122" t="s">
        <v>28</v>
      </c>
      <c r="J366" s="46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</row>
    <row r="367" spans="2:58" s="16" customFormat="1" ht="15.75" x14ac:dyDescent="0.25">
      <c r="B367" s="93">
        <f t="shared" si="20"/>
        <v>38933.319999999963</v>
      </c>
      <c r="C367" s="89">
        <f t="shared" si="21"/>
        <v>189.7</v>
      </c>
      <c r="D367" s="89">
        <f t="shared" si="18"/>
        <v>83.07</v>
      </c>
      <c r="E367" s="109">
        <f t="shared" si="19"/>
        <v>272.77</v>
      </c>
      <c r="F367" s="21"/>
      <c r="G367" s="123">
        <v>47999</v>
      </c>
      <c r="H367" s="120">
        <v>99</v>
      </c>
      <c r="I367" s="122" t="s">
        <v>30</v>
      </c>
      <c r="J367" s="46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</row>
    <row r="368" spans="2:58" s="16" customFormat="1" ht="15.75" x14ac:dyDescent="0.25">
      <c r="B368" s="93">
        <f t="shared" si="20"/>
        <v>38467.779999999962</v>
      </c>
      <c r="C368" s="89">
        <f t="shared" si="21"/>
        <v>465.53999999999996</v>
      </c>
      <c r="D368" s="89">
        <f t="shared" si="18"/>
        <v>80</v>
      </c>
      <c r="E368" s="109">
        <f t="shared" si="19"/>
        <v>545.54</v>
      </c>
      <c r="F368" s="21"/>
      <c r="G368" s="123">
        <v>48029</v>
      </c>
      <c r="H368" s="120">
        <v>100</v>
      </c>
      <c r="I368" s="122" t="s">
        <v>31</v>
      </c>
      <c r="J368" s="46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</row>
    <row r="369" spans="2:58" s="16" customFormat="1" ht="15.75" x14ac:dyDescent="0.25">
      <c r="B369" s="93">
        <f t="shared" si="20"/>
        <v>38276.689999999966</v>
      </c>
      <c r="C369" s="89">
        <f t="shared" si="21"/>
        <v>191.08999999999997</v>
      </c>
      <c r="D369" s="89">
        <f t="shared" si="18"/>
        <v>81.680000000000007</v>
      </c>
      <c r="E369" s="109">
        <f t="shared" si="19"/>
        <v>272.77</v>
      </c>
      <c r="F369" s="21"/>
      <c r="G369" s="123">
        <v>48060</v>
      </c>
      <c r="H369" s="120">
        <v>101</v>
      </c>
      <c r="I369" s="122" t="s">
        <v>32</v>
      </c>
      <c r="J369" s="46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</row>
    <row r="370" spans="2:58" s="16" customFormat="1" ht="15.75" x14ac:dyDescent="0.25">
      <c r="B370" s="93">
        <f t="shared" si="20"/>
        <v>38085.189999999966</v>
      </c>
      <c r="C370" s="89">
        <f t="shared" si="21"/>
        <v>191.5</v>
      </c>
      <c r="D370" s="89">
        <f t="shared" si="18"/>
        <v>81.27</v>
      </c>
      <c r="E370" s="109">
        <f t="shared" si="19"/>
        <v>272.77</v>
      </c>
      <c r="F370" s="21"/>
      <c r="G370" s="123">
        <v>48091</v>
      </c>
      <c r="H370" s="120">
        <v>102</v>
      </c>
      <c r="I370" s="122" t="s">
        <v>33</v>
      </c>
      <c r="J370" s="46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</row>
    <row r="371" spans="2:58" s="16" customFormat="1" ht="15.75" x14ac:dyDescent="0.25">
      <c r="B371" s="93">
        <f t="shared" si="20"/>
        <v>37890.679999999964</v>
      </c>
      <c r="C371" s="89">
        <f t="shared" si="21"/>
        <v>194.51</v>
      </c>
      <c r="D371" s="89">
        <f t="shared" si="18"/>
        <v>78.260000000000005</v>
      </c>
      <c r="E371" s="109">
        <f t="shared" si="19"/>
        <v>272.77</v>
      </c>
      <c r="F371" s="21"/>
      <c r="G371" s="123">
        <v>48121</v>
      </c>
      <c r="H371" s="120">
        <v>103</v>
      </c>
      <c r="I371" s="122" t="s">
        <v>34</v>
      </c>
      <c r="J371" s="46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</row>
    <row r="372" spans="2:58" s="16" customFormat="1" ht="15.75" x14ac:dyDescent="0.25">
      <c r="B372" s="93">
        <f t="shared" si="20"/>
        <v>37698.359999999964</v>
      </c>
      <c r="C372" s="89">
        <f t="shared" si="21"/>
        <v>192.32</v>
      </c>
      <c r="D372" s="89">
        <f t="shared" si="18"/>
        <v>80.45</v>
      </c>
      <c r="E372" s="109">
        <f t="shared" si="19"/>
        <v>272.77</v>
      </c>
      <c r="F372" s="21"/>
      <c r="G372" s="123">
        <v>48152</v>
      </c>
      <c r="H372" s="120">
        <v>104</v>
      </c>
      <c r="I372" s="122" t="s">
        <v>35</v>
      </c>
      <c r="J372" s="46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</row>
    <row r="373" spans="2:58" s="16" customFormat="1" ht="15.75" x14ac:dyDescent="0.25">
      <c r="B373" s="93">
        <f t="shared" si="20"/>
        <v>37503.049999999967</v>
      </c>
      <c r="C373" s="89">
        <f t="shared" si="21"/>
        <v>195.31</v>
      </c>
      <c r="D373" s="89">
        <f t="shared" si="18"/>
        <v>77.459999999999994</v>
      </c>
      <c r="E373" s="109">
        <f t="shared" si="19"/>
        <v>272.77</v>
      </c>
      <c r="F373" s="21"/>
      <c r="G373" s="123">
        <v>48182</v>
      </c>
      <c r="H373" s="120">
        <v>105</v>
      </c>
      <c r="I373" s="122" t="s">
        <v>36</v>
      </c>
      <c r="J373" s="46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</row>
    <row r="374" spans="2:58" s="16" customFormat="1" ht="15.75" x14ac:dyDescent="0.25">
      <c r="B374" s="93">
        <f t="shared" si="20"/>
        <v>37037.139999999963</v>
      </c>
      <c r="C374" s="89">
        <f t="shared" si="21"/>
        <v>465.90999999999997</v>
      </c>
      <c r="D374" s="89">
        <f t="shared" si="18"/>
        <v>79.63</v>
      </c>
      <c r="E374" s="109">
        <f t="shared" si="19"/>
        <v>545.54</v>
      </c>
      <c r="F374" s="21"/>
      <c r="G374" s="123">
        <v>48213</v>
      </c>
      <c r="H374" s="120">
        <v>106</v>
      </c>
      <c r="I374" s="122" t="s">
        <v>37</v>
      </c>
      <c r="J374" s="46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</row>
    <row r="375" spans="2:58" s="16" customFormat="1" ht="15.75" x14ac:dyDescent="0.25">
      <c r="B375" s="93">
        <f t="shared" si="20"/>
        <v>36843.009999999966</v>
      </c>
      <c r="C375" s="89">
        <f t="shared" si="21"/>
        <v>194.13</v>
      </c>
      <c r="D375" s="89">
        <f t="shared" si="18"/>
        <v>78.64</v>
      </c>
      <c r="E375" s="109">
        <f t="shared" si="19"/>
        <v>272.77</v>
      </c>
      <c r="F375" s="21"/>
      <c r="G375" s="123">
        <v>48244</v>
      </c>
      <c r="H375" s="120">
        <v>107</v>
      </c>
      <c r="I375" s="122" t="s">
        <v>38</v>
      </c>
      <c r="J375" s="46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</row>
    <row r="376" spans="2:58" s="16" customFormat="1" ht="15.75" x14ac:dyDescent="0.25">
      <c r="B376" s="93">
        <f t="shared" si="20"/>
        <v>36643.419999999969</v>
      </c>
      <c r="C376" s="89">
        <f t="shared" si="21"/>
        <v>199.58999999999997</v>
      </c>
      <c r="D376" s="89">
        <f t="shared" si="18"/>
        <v>73.180000000000007</v>
      </c>
      <c r="E376" s="109">
        <f t="shared" si="19"/>
        <v>272.77</v>
      </c>
      <c r="F376" s="21"/>
      <c r="G376" s="123">
        <v>48273</v>
      </c>
      <c r="H376" s="120">
        <v>108</v>
      </c>
      <c r="I376" s="122" t="s">
        <v>39</v>
      </c>
      <c r="J376" s="46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</row>
    <row r="377" spans="2:58" s="16" customFormat="1" ht="15.75" x14ac:dyDescent="0.25">
      <c r="B377" s="93">
        <f t="shared" si="20"/>
        <v>36448.449999999968</v>
      </c>
      <c r="C377" s="89">
        <f t="shared" si="21"/>
        <v>194.96999999999997</v>
      </c>
      <c r="D377" s="89">
        <f t="shared" si="18"/>
        <v>77.8</v>
      </c>
      <c r="E377" s="109">
        <f t="shared" si="19"/>
        <v>272.77</v>
      </c>
      <c r="F377" s="21"/>
      <c r="G377" s="123">
        <v>48304</v>
      </c>
      <c r="H377" s="120">
        <v>109</v>
      </c>
      <c r="I377" s="122" t="s">
        <v>27</v>
      </c>
      <c r="J377" s="46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</row>
    <row r="378" spans="2:58" s="16" customFormat="1" ht="15.75" x14ac:dyDescent="0.25">
      <c r="B378" s="93">
        <f t="shared" si="20"/>
        <v>36250.569999999971</v>
      </c>
      <c r="C378" s="89">
        <f t="shared" si="21"/>
        <v>197.88</v>
      </c>
      <c r="D378" s="89">
        <f t="shared" si="18"/>
        <v>74.89</v>
      </c>
      <c r="E378" s="109">
        <f t="shared" si="19"/>
        <v>272.77</v>
      </c>
      <c r="F378" s="21"/>
      <c r="G378" s="123">
        <v>48334</v>
      </c>
      <c r="H378" s="120">
        <v>110</v>
      </c>
      <c r="I378" s="122" t="s">
        <v>28</v>
      </c>
      <c r="J378" s="46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</row>
    <row r="379" spans="2:58" s="16" customFormat="1" ht="15.75" x14ac:dyDescent="0.25">
      <c r="B379" s="93">
        <f t="shared" si="20"/>
        <v>36054.769999999968</v>
      </c>
      <c r="C379" s="89">
        <f t="shared" si="21"/>
        <v>195.79999999999998</v>
      </c>
      <c r="D379" s="89">
        <f t="shared" si="18"/>
        <v>76.97</v>
      </c>
      <c r="E379" s="109">
        <f t="shared" si="19"/>
        <v>272.77</v>
      </c>
      <c r="F379" s="21"/>
      <c r="G379" s="123">
        <v>48365</v>
      </c>
      <c r="H379" s="120">
        <v>111</v>
      </c>
      <c r="I379" s="122" t="s">
        <v>30</v>
      </c>
      <c r="J379" s="46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</row>
    <row r="380" spans="2:58" s="16" customFormat="1" ht="15.75" x14ac:dyDescent="0.25">
      <c r="B380" s="93">
        <f t="shared" si="20"/>
        <v>35583.319999999971</v>
      </c>
      <c r="C380" s="89">
        <f t="shared" si="21"/>
        <v>471.44999999999993</v>
      </c>
      <c r="D380" s="89">
        <f t="shared" si="18"/>
        <v>74.09</v>
      </c>
      <c r="E380" s="109">
        <f t="shared" si="19"/>
        <v>545.54</v>
      </c>
      <c r="F380" s="21"/>
      <c r="G380" s="123">
        <v>48395</v>
      </c>
      <c r="H380" s="120">
        <v>112</v>
      </c>
      <c r="I380" s="122" t="s">
        <v>31</v>
      </c>
      <c r="J380" s="46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</row>
    <row r="381" spans="2:58" s="16" customFormat="1" ht="15.75" x14ac:dyDescent="0.25">
      <c r="B381" s="93">
        <f t="shared" si="20"/>
        <v>35386.099999999969</v>
      </c>
      <c r="C381" s="89">
        <f t="shared" si="21"/>
        <v>197.21999999999997</v>
      </c>
      <c r="D381" s="89">
        <f t="shared" si="18"/>
        <v>75.55</v>
      </c>
      <c r="E381" s="109">
        <f t="shared" si="19"/>
        <v>272.77</v>
      </c>
      <c r="F381" s="21"/>
      <c r="G381" s="123">
        <v>48426</v>
      </c>
      <c r="H381" s="120">
        <v>113</v>
      </c>
      <c r="I381" s="122" t="s">
        <v>32</v>
      </c>
      <c r="J381" s="46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</row>
    <row r="382" spans="2:58" s="16" customFormat="1" ht="15.75" x14ac:dyDescent="0.25">
      <c r="B382" s="93">
        <f t="shared" si="20"/>
        <v>35188.45999999997</v>
      </c>
      <c r="C382" s="89">
        <f t="shared" si="21"/>
        <v>197.64</v>
      </c>
      <c r="D382" s="89">
        <f t="shared" si="18"/>
        <v>75.13</v>
      </c>
      <c r="E382" s="109">
        <f t="shared" si="19"/>
        <v>272.77</v>
      </c>
      <c r="F382" s="21"/>
      <c r="G382" s="123">
        <v>48457</v>
      </c>
      <c r="H382" s="120">
        <v>114</v>
      </c>
      <c r="I382" s="122" t="s">
        <v>33</v>
      </c>
      <c r="J382" s="46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</row>
    <row r="383" spans="2:58" s="16" customFormat="1" ht="15.75" x14ac:dyDescent="0.25">
      <c r="B383" s="93">
        <f t="shared" si="20"/>
        <v>34987.999999999971</v>
      </c>
      <c r="C383" s="89">
        <f t="shared" si="21"/>
        <v>200.45999999999998</v>
      </c>
      <c r="D383" s="89">
        <f t="shared" si="18"/>
        <v>72.31</v>
      </c>
      <c r="E383" s="109">
        <f t="shared" si="19"/>
        <v>272.77</v>
      </c>
      <c r="F383" s="21"/>
      <c r="G383" s="123">
        <v>48487</v>
      </c>
      <c r="H383" s="120">
        <v>115</v>
      </c>
      <c r="I383" s="122" t="s">
        <v>34</v>
      </c>
      <c r="J383" s="46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</row>
    <row r="384" spans="2:58" s="16" customFormat="1" ht="15.75" x14ac:dyDescent="0.25">
      <c r="B384" s="93">
        <f t="shared" si="20"/>
        <v>34789.519999999968</v>
      </c>
      <c r="C384" s="89">
        <f t="shared" si="21"/>
        <v>198.47999999999996</v>
      </c>
      <c r="D384" s="89">
        <f t="shared" si="18"/>
        <v>74.290000000000006</v>
      </c>
      <c r="E384" s="109">
        <f t="shared" si="19"/>
        <v>272.77</v>
      </c>
      <c r="F384" s="21"/>
      <c r="G384" s="123">
        <v>48518</v>
      </c>
      <c r="H384" s="120">
        <v>116</v>
      </c>
      <c r="I384" s="122" t="s">
        <v>35</v>
      </c>
      <c r="J384" s="46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</row>
    <row r="385" spans="2:58" s="16" customFormat="1" ht="15.75" x14ac:dyDescent="0.25">
      <c r="B385" s="93">
        <f t="shared" si="20"/>
        <v>34588.239999999969</v>
      </c>
      <c r="C385" s="89">
        <f t="shared" si="21"/>
        <v>201.27999999999997</v>
      </c>
      <c r="D385" s="89">
        <f t="shared" si="18"/>
        <v>71.489999999999995</v>
      </c>
      <c r="E385" s="109">
        <f t="shared" si="19"/>
        <v>272.77</v>
      </c>
      <c r="F385" s="21"/>
      <c r="G385" s="123">
        <v>48548</v>
      </c>
      <c r="H385" s="120">
        <v>117</v>
      </c>
      <c r="I385" s="122" t="s">
        <v>36</v>
      </c>
      <c r="J385" s="46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</row>
    <row r="386" spans="2:58" s="16" customFormat="1" ht="15.75" x14ac:dyDescent="0.25">
      <c r="B386" s="93">
        <f t="shared" si="20"/>
        <v>34116.13999999997</v>
      </c>
      <c r="C386" s="89">
        <f t="shared" si="21"/>
        <v>472.09999999999997</v>
      </c>
      <c r="D386" s="89">
        <f t="shared" si="18"/>
        <v>73.44</v>
      </c>
      <c r="E386" s="109">
        <f t="shared" si="19"/>
        <v>545.54</v>
      </c>
      <c r="F386" s="21"/>
      <c r="G386" s="123">
        <v>48579</v>
      </c>
      <c r="H386" s="120">
        <v>118</v>
      </c>
      <c r="I386" s="122" t="s">
        <v>37</v>
      </c>
      <c r="J386" s="46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</row>
    <row r="387" spans="2:58" s="16" customFormat="1" ht="15.75" x14ac:dyDescent="0.25">
      <c r="B387" s="93">
        <f t="shared" si="20"/>
        <v>33915.809999999969</v>
      </c>
      <c r="C387" s="89">
        <f t="shared" si="21"/>
        <v>200.32999999999998</v>
      </c>
      <c r="D387" s="89">
        <f t="shared" si="18"/>
        <v>72.44</v>
      </c>
      <c r="E387" s="109">
        <f t="shared" si="19"/>
        <v>272.77</v>
      </c>
      <c r="F387" s="21"/>
      <c r="G387" s="123">
        <v>48610</v>
      </c>
      <c r="H387" s="120">
        <v>119</v>
      </c>
      <c r="I387" s="122" t="s">
        <v>38</v>
      </c>
      <c r="J387" s="46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</row>
    <row r="388" spans="2:58" s="16" customFormat="1" ht="15.75" x14ac:dyDescent="0.25">
      <c r="B388" s="93">
        <f t="shared" si="20"/>
        <v>33708.079999999965</v>
      </c>
      <c r="C388" s="89">
        <f t="shared" si="21"/>
        <v>207.72999999999996</v>
      </c>
      <c r="D388" s="89">
        <f t="shared" si="18"/>
        <v>65.040000000000006</v>
      </c>
      <c r="E388" s="109">
        <f t="shared" si="19"/>
        <v>272.77</v>
      </c>
      <c r="F388" s="21"/>
      <c r="G388" s="123">
        <v>48638</v>
      </c>
      <c r="H388" s="120">
        <v>120</v>
      </c>
      <c r="I388" s="122" t="s">
        <v>39</v>
      </c>
      <c r="J388" s="46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</row>
    <row r="389" spans="2:58" s="16" customFormat="1" ht="15.75" x14ac:dyDescent="0.25">
      <c r="B389" s="93">
        <f t="shared" si="20"/>
        <v>33506.879999999968</v>
      </c>
      <c r="C389" s="89">
        <f t="shared" si="21"/>
        <v>201.2</v>
      </c>
      <c r="D389" s="89">
        <f t="shared" si="18"/>
        <v>71.569999999999993</v>
      </c>
      <c r="E389" s="109">
        <f t="shared" si="19"/>
        <v>272.77</v>
      </c>
      <c r="F389" s="21"/>
      <c r="G389" s="123">
        <v>48669</v>
      </c>
      <c r="H389" s="120">
        <v>121</v>
      </c>
      <c r="I389" s="122" t="s">
        <v>27</v>
      </c>
      <c r="J389" s="46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</row>
    <row r="390" spans="2:58" s="16" customFormat="1" ht="15.75" x14ac:dyDescent="0.25">
      <c r="B390" s="93">
        <f t="shared" si="20"/>
        <v>33302.95999999997</v>
      </c>
      <c r="C390" s="89">
        <f t="shared" si="21"/>
        <v>203.92</v>
      </c>
      <c r="D390" s="89">
        <f t="shared" si="18"/>
        <v>68.849999999999994</v>
      </c>
      <c r="E390" s="109">
        <f t="shared" si="19"/>
        <v>272.77</v>
      </c>
      <c r="F390" s="21"/>
      <c r="G390" s="123">
        <v>48699</v>
      </c>
      <c r="H390" s="120">
        <v>122</v>
      </c>
      <c r="I390" s="122" t="s">
        <v>28</v>
      </c>
      <c r="J390" s="46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</row>
    <row r="391" spans="2:58" s="16" customFormat="1" ht="15.75" x14ac:dyDescent="0.25">
      <c r="B391" s="93">
        <f t="shared" si="20"/>
        <v>33100.899999999972</v>
      </c>
      <c r="C391" s="89">
        <f t="shared" si="21"/>
        <v>202.06</v>
      </c>
      <c r="D391" s="89">
        <f t="shared" si="18"/>
        <v>70.709999999999994</v>
      </c>
      <c r="E391" s="109">
        <f t="shared" si="19"/>
        <v>272.77</v>
      </c>
      <c r="F391" s="21"/>
      <c r="G391" s="123">
        <v>48730</v>
      </c>
      <c r="H391" s="120">
        <v>123</v>
      </c>
      <c r="I391" s="122" t="s">
        <v>30</v>
      </c>
      <c r="J391" s="46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</row>
    <row r="392" spans="2:58" s="16" customFormat="1" ht="15.75" x14ac:dyDescent="0.25">
      <c r="B392" s="93">
        <f t="shared" si="20"/>
        <v>32623.379999999972</v>
      </c>
      <c r="C392" s="89">
        <f t="shared" si="21"/>
        <v>477.52</v>
      </c>
      <c r="D392" s="89">
        <f t="shared" si="18"/>
        <v>68.02</v>
      </c>
      <c r="E392" s="109">
        <f t="shared" si="19"/>
        <v>545.54</v>
      </c>
      <c r="F392" s="21"/>
      <c r="G392" s="123">
        <v>48760</v>
      </c>
      <c r="H392" s="120">
        <v>124</v>
      </c>
      <c r="I392" s="122" t="s">
        <v>31</v>
      </c>
      <c r="J392" s="46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</row>
    <row r="393" spans="2:58" s="16" customFormat="1" ht="15.75" x14ac:dyDescent="0.25">
      <c r="B393" s="93">
        <f t="shared" si="20"/>
        <v>32419.879999999972</v>
      </c>
      <c r="C393" s="89">
        <f t="shared" si="21"/>
        <v>203.5</v>
      </c>
      <c r="D393" s="89">
        <f t="shared" si="18"/>
        <v>69.27</v>
      </c>
      <c r="E393" s="109">
        <f t="shared" si="19"/>
        <v>272.77</v>
      </c>
      <c r="F393" s="21"/>
      <c r="G393" s="123">
        <v>48791</v>
      </c>
      <c r="H393" s="120">
        <v>125</v>
      </c>
      <c r="I393" s="122" t="s">
        <v>32</v>
      </c>
      <c r="J393" s="46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</row>
    <row r="394" spans="2:58" s="16" customFormat="1" ht="15.75" x14ac:dyDescent="0.25">
      <c r="B394" s="93">
        <f t="shared" si="20"/>
        <v>32215.949999999972</v>
      </c>
      <c r="C394" s="89">
        <f t="shared" si="21"/>
        <v>203.92999999999998</v>
      </c>
      <c r="D394" s="89">
        <f t="shared" si="18"/>
        <v>68.84</v>
      </c>
      <c r="E394" s="109">
        <f t="shared" si="19"/>
        <v>272.77</v>
      </c>
      <c r="F394" s="21"/>
      <c r="G394" s="123">
        <v>48822</v>
      </c>
      <c r="H394" s="120">
        <v>126</v>
      </c>
      <c r="I394" s="122" t="s">
        <v>33</v>
      </c>
      <c r="J394" s="46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</row>
    <row r="395" spans="2:58" s="16" customFormat="1" ht="15.75" x14ac:dyDescent="0.25">
      <c r="B395" s="93">
        <f t="shared" si="20"/>
        <v>32009.379999999972</v>
      </c>
      <c r="C395" s="89">
        <f t="shared" si="21"/>
        <v>206.57</v>
      </c>
      <c r="D395" s="89">
        <f t="shared" si="18"/>
        <v>66.2</v>
      </c>
      <c r="E395" s="109">
        <f t="shared" si="19"/>
        <v>272.77</v>
      </c>
      <c r="F395" s="21"/>
      <c r="G395" s="123">
        <v>48852</v>
      </c>
      <c r="H395" s="120">
        <v>127</v>
      </c>
      <c r="I395" s="122" t="s">
        <v>34</v>
      </c>
      <c r="J395" s="46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</row>
    <row r="396" spans="2:58" s="16" customFormat="1" ht="15.75" x14ac:dyDescent="0.25">
      <c r="B396" s="93">
        <f t="shared" si="20"/>
        <v>31804.579999999973</v>
      </c>
      <c r="C396" s="89">
        <f t="shared" si="21"/>
        <v>204.79999999999998</v>
      </c>
      <c r="D396" s="89">
        <f t="shared" si="18"/>
        <v>67.97</v>
      </c>
      <c r="E396" s="109">
        <f t="shared" si="19"/>
        <v>272.77</v>
      </c>
      <c r="F396" s="21"/>
      <c r="G396" s="123">
        <v>48883</v>
      </c>
      <c r="H396" s="120">
        <v>128</v>
      </c>
      <c r="I396" s="122" t="s">
        <v>35</v>
      </c>
      <c r="J396" s="46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</row>
    <row r="397" spans="2:58" s="16" customFormat="1" ht="15.75" x14ac:dyDescent="0.25">
      <c r="B397" s="93">
        <f t="shared" si="20"/>
        <v>31597.159999999974</v>
      </c>
      <c r="C397" s="89">
        <f t="shared" si="21"/>
        <v>207.42</v>
      </c>
      <c r="D397" s="89">
        <f t="shared" si="18"/>
        <v>65.349999999999994</v>
      </c>
      <c r="E397" s="109">
        <f t="shared" si="19"/>
        <v>272.77</v>
      </c>
      <c r="F397" s="21"/>
      <c r="G397" s="123">
        <v>48913</v>
      </c>
      <c r="H397" s="120">
        <v>129</v>
      </c>
      <c r="I397" s="122" t="s">
        <v>36</v>
      </c>
      <c r="J397" s="46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</row>
    <row r="398" spans="2:58" s="16" customFormat="1" ht="15.75" x14ac:dyDescent="0.25">
      <c r="B398" s="93">
        <f t="shared" si="20"/>
        <v>31118.709999999974</v>
      </c>
      <c r="C398" s="89">
        <f t="shared" si="21"/>
        <v>478.44999999999993</v>
      </c>
      <c r="D398" s="89">
        <f t="shared" ref="D398:D461" si="22">+G148</f>
        <v>67.09</v>
      </c>
      <c r="E398" s="109">
        <f t="shared" ref="E398:E461" si="23">IF(OR(I398="Giu",I398="Dic"),$E$266*2,$E$266)</f>
        <v>545.54</v>
      </c>
      <c r="F398" s="21"/>
      <c r="G398" s="123">
        <v>48944</v>
      </c>
      <c r="H398" s="120">
        <v>130</v>
      </c>
      <c r="I398" s="122" t="s">
        <v>37</v>
      </c>
      <c r="J398" s="46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</row>
    <row r="399" spans="2:58" s="16" customFormat="1" ht="15.75" x14ac:dyDescent="0.25">
      <c r="B399" s="93">
        <f t="shared" si="20"/>
        <v>30912.009999999973</v>
      </c>
      <c r="C399" s="89">
        <f t="shared" si="21"/>
        <v>206.7</v>
      </c>
      <c r="D399" s="89">
        <f t="shared" si="22"/>
        <v>66.069999999999993</v>
      </c>
      <c r="E399" s="109">
        <f t="shared" si="23"/>
        <v>272.77</v>
      </c>
      <c r="F399" s="21"/>
      <c r="G399" s="123">
        <v>48975</v>
      </c>
      <c r="H399" s="120">
        <v>131</v>
      </c>
      <c r="I399" s="122" t="s">
        <v>38</v>
      </c>
      <c r="J399" s="46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</row>
    <row r="400" spans="2:58" s="16" customFormat="1" ht="15.75" x14ac:dyDescent="0.25">
      <c r="B400" s="93">
        <f t="shared" si="20"/>
        <v>30698.519999999971</v>
      </c>
      <c r="C400" s="89">
        <f t="shared" si="21"/>
        <v>213.48999999999998</v>
      </c>
      <c r="D400" s="89">
        <f t="shared" si="22"/>
        <v>59.28</v>
      </c>
      <c r="E400" s="109">
        <f t="shared" si="23"/>
        <v>272.77</v>
      </c>
      <c r="F400" s="21"/>
      <c r="G400" s="123">
        <v>49003</v>
      </c>
      <c r="H400" s="120">
        <v>132</v>
      </c>
      <c r="I400" s="122" t="s">
        <v>39</v>
      </c>
      <c r="J400" s="46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</row>
    <row r="401" spans="2:58" s="16" customFormat="1" ht="15.75" x14ac:dyDescent="0.25">
      <c r="B401" s="93">
        <f t="shared" si="20"/>
        <v>30490.929999999971</v>
      </c>
      <c r="C401" s="89">
        <f t="shared" si="21"/>
        <v>207.58999999999997</v>
      </c>
      <c r="D401" s="89">
        <f t="shared" si="22"/>
        <v>65.180000000000007</v>
      </c>
      <c r="E401" s="109">
        <f t="shared" si="23"/>
        <v>272.77</v>
      </c>
      <c r="F401" s="21"/>
      <c r="G401" s="123">
        <v>49034</v>
      </c>
      <c r="H401" s="120">
        <v>133</v>
      </c>
      <c r="I401" s="122" t="s">
        <v>27</v>
      </c>
      <c r="J401" s="46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</row>
    <row r="402" spans="2:58" s="16" customFormat="1" ht="15.75" x14ac:dyDescent="0.25">
      <c r="B402" s="93">
        <f t="shared" si="20"/>
        <v>30280.809999999972</v>
      </c>
      <c r="C402" s="89">
        <f t="shared" si="21"/>
        <v>210.11999999999998</v>
      </c>
      <c r="D402" s="89">
        <f t="shared" si="22"/>
        <v>62.65</v>
      </c>
      <c r="E402" s="109">
        <f t="shared" si="23"/>
        <v>272.77</v>
      </c>
      <c r="F402" s="21"/>
      <c r="G402" s="123">
        <v>49064</v>
      </c>
      <c r="H402" s="120">
        <v>134</v>
      </c>
      <c r="I402" s="122" t="s">
        <v>28</v>
      </c>
      <c r="J402" s="46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</row>
    <row r="403" spans="2:58" s="16" customFormat="1" ht="15.75" x14ac:dyDescent="0.25">
      <c r="B403" s="93">
        <f t="shared" si="20"/>
        <v>30072.329999999973</v>
      </c>
      <c r="C403" s="89">
        <f t="shared" si="21"/>
        <v>208.47999999999996</v>
      </c>
      <c r="D403" s="89">
        <f t="shared" si="22"/>
        <v>64.290000000000006</v>
      </c>
      <c r="E403" s="109">
        <f t="shared" si="23"/>
        <v>272.77</v>
      </c>
      <c r="F403" s="21"/>
      <c r="G403" s="123">
        <v>49095</v>
      </c>
      <c r="H403" s="120">
        <v>135</v>
      </c>
      <c r="I403" s="122" t="s">
        <v>30</v>
      </c>
      <c r="J403" s="46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</row>
    <row r="404" spans="2:58" s="16" customFormat="1" ht="15.75" x14ac:dyDescent="0.25">
      <c r="B404" s="93">
        <f t="shared" si="20"/>
        <v>29588.579999999973</v>
      </c>
      <c r="C404" s="89">
        <f t="shared" si="21"/>
        <v>483.74999999999994</v>
      </c>
      <c r="D404" s="89">
        <f t="shared" si="22"/>
        <v>61.79</v>
      </c>
      <c r="E404" s="109">
        <f t="shared" si="23"/>
        <v>545.54</v>
      </c>
      <c r="F404" s="21"/>
      <c r="G404" s="123">
        <v>49125</v>
      </c>
      <c r="H404" s="120">
        <v>136</v>
      </c>
      <c r="I404" s="122" t="s">
        <v>31</v>
      </c>
      <c r="J404" s="46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</row>
    <row r="405" spans="2:58" s="16" customFormat="1" ht="15.75" x14ac:dyDescent="0.25">
      <c r="B405" s="93">
        <f t="shared" si="20"/>
        <v>29378.639999999974</v>
      </c>
      <c r="C405" s="89">
        <f t="shared" si="21"/>
        <v>209.94</v>
      </c>
      <c r="D405" s="89">
        <f t="shared" si="22"/>
        <v>62.83</v>
      </c>
      <c r="E405" s="109">
        <f t="shared" si="23"/>
        <v>272.77</v>
      </c>
      <c r="F405" s="21"/>
      <c r="G405" s="123">
        <v>49156</v>
      </c>
      <c r="H405" s="120">
        <v>137</v>
      </c>
      <c r="I405" s="122" t="s">
        <v>32</v>
      </c>
      <c r="J405" s="46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</row>
    <row r="406" spans="2:58" s="16" customFormat="1" ht="15.75" x14ac:dyDescent="0.25">
      <c r="B406" s="93">
        <f t="shared" si="20"/>
        <v>29168.249999999975</v>
      </c>
      <c r="C406" s="89">
        <f t="shared" si="21"/>
        <v>210.39</v>
      </c>
      <c r="D406" s="89">
        <f t="shared" si="22"/>
        <v>62.38</v>
      </c>
      <c r="E406" s="109">
        <f t="shared" si="23"/>
        <v>272.77</v>
      </c>
      <c r="F406" s="21"/>
      <c r="G406" s="123">
        <v>49187</v>
      </c>
      <c r="H406" s="120">
        <v>138</v>
      </c>
      <c r="I406" s="122" t="s">
        <v>33</v>
      </c>
      <c r="J406" s="46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</row>
    <row r="407" spans="2:58" s="16" customFormat="1" ht="15.75" x14ac:dyDescent="0.25">
      <c r="B407" s="93">
        <f t="shared" si="20"/>
        <v>28955.409999999974</v>
      </c>
      <c r="C407" s="89">
        <f t="shared" si="21"/>
        <v>212.83999999999997</v>
      </c>
      <c r="D407" s="89">
        <f t="shared" si="22"/>
        <v>59.93</v>
      </c>
      <c r="E407" s="109">
        <f t="shared" si="23"/>
        <v>272.77</v>
      </c>
      <c r="F407" s="21"/>
      <c r="G407" s="123">
        <v>49217</v>
      </c>
      <c r="H407" s="120">
        <v>139</v>
      </c>
      <c r="I407" s="122" t="s">
        <v>34</v>
      </c>
      <c r="J407" s="46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</row>
    <row r="408" spans="2:58" s="16" customFormat="1" ht="15.75" x14ac:dyDescent="0.25">
      <c r="B408" s="93">
        <f t="shared" si="20"/>
        <v>28744.119999999974</v>
      </c>
      <c r="C408" s="89">
        <f t="shared" si="21"/>
        <v>211.29</v>
      </c>
      <c r="D408" s="89">
        <f t="shared" si="22"/>
        <v>61.48</v>
      </c>
      <c r="E408" s="109">
        <f t="shared" si="23"/>
        <v>272.77</v>
      </c>
      <c r="F408" s="21"/>
      <c r="G408" s="123">
        <v>49248</v>
      </c>
      <c r="H408" s="120">
        <v>140</v>
      </c>
      <c r="I408" s="122" t="s">
        <v>35</v>
      </c>
      <c r="J408" s="46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</row>
    <row r="409" spans="2:58" s="16" customFormat="1" ht="15.75" x14ac:dyDescent="0.25">
      <c r="B409" s="93">
        <f t="shared" si="20"/>
        <v>28530.409999999974</v>
      </c>
      <c r="C409" s="89">
        <f t="shared" si="21"/>
        <v>213.70999999999998</v>
      </c>
      <c r="D409" s="89">
        <f t="shared" si="22"/>
        <v>59.06</v>
      </c>
      <c r="E409" s="109">
        <f t="shared" si="23"/>
        <v>272.77</v>
      </c>
      <c r="F409" s="21"/>
      <c r="G409" s="123">
        <v>49278</v>
      </c>
      <c r="H409" s="120">
        <v>141</v>
      </c>
      <c r="I409" s="122" t="s">
        <v>36</v>
      </c>
      <c r="J409" s="46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</row>
    <row r="410" spans="2:58" s="16" customFormat="1" ht="15.75" x14ac:dyDescent="0.25">
      <c r="B410" s="93">
        <f t="shared" si="20"/>
        <v>28045.449999999975</v>
      </c>
      <c r="C410" s="89">
        <f t="shared" si="21"/>
        <v>484.96</v>
      </c>
      <c r="D410" s="89">
        <f t="shared" si="22"/>
        <v>60.58</v>
      </c>
      <c r="E410" s="109">
        <f t="shared" si="23"/>
        <v>545.54</v>
      </c>
      <c r="F410" s="21"/>
      <c r="G410" s="123">
        <v>49309</v>
      </c>
      <c r="H410" s="120">
        <v>142</v>
      </c>
      <c r="I410" s="122" t="s">
        <v>37</v>
      </c>
      <c r="J410" s="46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</row>
    <row r="411" spans="2:58" s="16" customFormat="1" ht="15.75" x14ac:dyDescent="0.25">
      <c r="B411" s="93">
        <f t="shared" si="20"/>
        <v>27832.229999999974</v>
      </c>
      <c r="C411" s="89">
        <f t="shared" si="21"/>
        <v>213.21999999999997</v>
      </c>
      <c r="D411" s="89">
        <f t="shared" si="22"/>
        <v>59.55</v>
      </c>
      <c r="E411" s="109">
        <f t="shared" si="23"/>
        <v>272.77</v>
      </c>
      <c r="F411" s="21"/>
      <c r="G411" s="123">
        <v>49340</v>
      </c>
      <c r="H411" s="120">
        <v>143</v>
      </c>
      <c r="I411" s="122" t="s">
        <v>38</v>
      </c>
      <c r="J411" s="46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</row>
    <row r="412" spans="2:58" s="16" customFormat="1" ht="15.75" x14ac:dyDescent="0.25">
      <c r="B412" s="93">
        <f t="shared" si="20"/>
        <v>27612.839999999975</v>
      </c>
      <c r="C412" s="89">
        <f t="shared" si="21"/>
        <v>219.39</v>
      </c>
      <c r="D412" s="89">
        <f t="shared" si="22"/>
        <v>53.38</v>
      </c>
      <c r="E412" s="109">
        <f t="shared" si="23"/>
        <v>272.77</v>
      </c>
      <c r="F412" s="21"/>
      <c r="G412" s="123">
        <v>49368</v>
      </c>
      <c r="H412" s="120">
        <v>144</v>
      </c>
      <c r="I412" s="122" t="s">
        <v>39</v>
      </c>
      <c r="J412" s="46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</row>
    <row r="413" spans="2:58" s="16" customFormat="1" ht="15.75" x14ac:dyDescent="0.25">
      <c r="B413" s="93">
        <f t="shared" si="20"/>
        <v>27398.699999999975</v>
      </c>
      <c r="C413" s="89">
        <f t="shared" si="21"/>
        <v>214.14</v>
      </c>
      <c r="D413" s="89">
        <f t="shared" si="22"/>
        <v>58.63</v>
      </c>
      <c r="E413" s="109">
        <f t="shared" si="23"/>
        <v>272.77</v>
      </c>
      <c r="F413" s="21"/>
      <c r="G413" s="123">
        <v>49399</v>
      </c>
      <c r="H413" s="120">
        <v>145</v>
      </c>
      <c r="I413" s="122" t="s">
        <v>27</v>
      </c>
      <c r="J413" s="46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</row>
    <row r="414" spans="2:58" s="16" customFormat="1" ht="15.75" x14ac:dyDescent="0.25">
      <c r="B414" s="93">
        <f t="shared" si="20"/>
        <v>27182.229999999974</v>
      </c>
      <c r="C414" s="89">
        <f t="shared" si="21"/>
        <v>216.46999999999997</v>
      </c>
      <c r="D414" s="89">
        <f t="shared" si="22"/>
        <v>56.3</v>
      </c>
      <c r="E414" s="109">
        <f t="shared" si="23"/>
        <v>272.77</v>
      </c>
      <c r="F414" s="21"/>
      <c r="G414" s="123">
        <v>49429</v>
      </c>
      <c r="H414" s="120">
        <v>146</v>
      </c>
      <c r="I414" s="122" t="s">
        <v>28</v>
      </c>
      <c r="J414" s="46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</row>
    <row r="415" spans="2:58" s="16" customFormat="1" ht="15.75" x14ac:dyDescent="0.25">
      <c r="B415" s="93">
        <f t="shared" si="20"/>
        <v>26967.179999999975</v>
      </c>
      <c r="C415" s="89">
        <f t="shared" si="21"/>
        <v>215.04999999999998</v>
      </c>
      <c r="D415" s="89">
        <f t="shared" si="22"/>
        <v>57.72</v>
      </c>
      <c r="E415" s="109">
        <f t="shared" si="23"/>
        <v>272.77</v>
      </c>
      <c r="F415" s="21"/>
      <c r="G415" s="123">
        <v>49460</v>
      </c>
      <c r="H415" s="120">
        <v>147</v>
      </c>
      <c r="I415" s="122" t="s">
        <v>30</v>
      </c>
      <c r="J415" s="46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</row>
    <row r="416" spans="2:58" s="16" customFormat="1" ht="15.75" x14ac:dyDescent="0.25">
      <c r="B416" s="93">
        <f t="shared" si="20"/>
        <v>26477.049999999974</v>
      </c>
      <c r="C416" s="89">
        <f t="shared" si="21"/>
        <v>490.13</v>
      </c>
      <c r="D416" s="89">
        <f t="shared" si="22"/>
        <v>55.41</v>
      </c>
      <c r="E416" s="109">
        <f t="shared" si="23"/>
        <v>545.54</v>
      </c>
      <c r="F416" s="21"/>
      <c r="G416" s="123">
        <v>49490</v>
      </c>
      <c r="H416" s="120">
        <v>148</v>
      </c>
      <c r="I416" s="122" t="s">
        <v>31</v>
      </c>
      <c r="J416" s="46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</row>
    <row r="417" spans="2:58" s="16" customFormat="1" ht="15.75" x14ac:dyDescent="0.25">
      <c r="B417" s="93">
        <f t="shared" ref="B417:B480" si="24">B416-C417</f>
        <v>26260.499999999975</v>
      </c>
      <c r="C417" s="89">
        <f t="shared" ref="C417:C480" si="25">+E417-D417</f>
        <v>216.54999999999998</v>
      </c>
      <c r="D417" s="89">
        <f t="shared" si="22"/>
        <v>56.22</v>
      </c>
      <c r="E417" s="109">
        <f t="shared" si="23"/>
        <v>272.77</v>
      </c>
      <c r="F417" s="21"/>
      <c r="G417" s="123">
        <v>49521</v>
      </c>
      <c r="H417" s="120">
        <v>149</v>
      </c>
      <c r="I417" s="122" t="s">
        <v>32</v>
      </c>
      <c r="J417" s="46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</row>
    <row r="418" spans="2:58" s="16" customFormat="1" ht="15.75" x14ac:dyDescent="0.25">
      <c r="B418" s="93">
        <f t="shared" si="24"/>
        <v>26043.489999999976</v>
      </c>
      <c r="C418" s="89">
        <f t="shared" si="25"/>
        <v>217.01</v>
      </c>
      <c r="D418" s="89">
        <f t="shared" si="22"/>
        <v>55.76</v>
      </c>
      <c r="E418" s="109">
        <f t="shared" si="23"/>
        <v>272.77</v>
      </c>
      <c r="F418" s="21"/>
      <c r="G418" s="123">
        <v>49552</v>
      </c>
      <c r="H418" s="120">
        <v>150</v>
      </c>
      <c r="I418" s="122" t="s">
        <v>33</v>
      </c>
      <c r="J418" s="46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</row>
    <row r="419" spans="2:58" s="16" customFormat="1" ht="15.75" x14ac:dyDescent="0.25">
      <c r="B419" s="93">
        <f t="shared" si="24"/>
        <v>25824.229999999978</v>
      </c>
      <c r="C419" s="89">
        <f t="shared" si="25"/>
        <v>219.26</v>
      </c>
      <c r="D419" s="89">
        <f t="shared" si="22"/>
        <v>53.51</v>
      </c>
      <c r="E419" s="109">
        <f t="shared" si="23"/>
        <v>272.77</v>
      </c>
      <c r="F419" s="21"/>
      <c r="G419" s="123">
        <v>49582</v>
      </c>
      <c r="H419" s="120">
        <v>151</v>
      </c>
      <c r="I419" s="122" t="s">
        <v>34</v>
      </c>
      <c r="J419" s="46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</row>
    <row r="420" spans="2:58" s="16" customFormat="1" ht="15.75" x14ac:dyDescent="0.25">
      <c r="B420" s="93">
        <f t="shared" si="24"/>
        <v>25606.289999999979</v>
      </c>
      <c r="C420" s="89">
        <f t="shared" si="25"/>
        <v>217.94</v>
      </c>
      <c r="D420" s="89">
        <f t="shared" si="22"/>
        <v>54.83</v>
      </c>
      <c r="E420" s="109">
        <f t="shared" si="23"/>
        <v>272.77</v>
      </c>
      <c r="F420" s="21"/>
      <c r="G420" s="123">
        <v>49613</v>
      </c>
      <c r="H420" s="120">
        <v>152</v>
      </c>
      <c r="I420" s="122" t="s">
        <v>35</v>
      </c>
      <c r="J420" s="46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</row>
    <row r="421" spans="2:58" s="16" customFormat="1" ht="15.75" x14ac:dyDescent="0.25">
      <c r="B421" s="93">
        <f t="shared" si="24"/>
        <v>25386.139999999978</v>
      </c>
      <c r="C421" s="89">
        <f t="shared" si="25"/>
        <v>220.14999999999998</v>
      </c>
      <c r="D421" s="89">
        <f t="shared" si="22"/>
        <v>52.62</v>
      </c>
      <c r="E421" s="109">
        <f t="shared" si="23"/>
        <v>272.77</v>
      </c>
      <c r="F421" s="21"/>
      <c r="G421" s="123">
        <v>49643</v>
      </c>
      <c r="H421" s="120">
        <v>153</v>
      </c>
      <c r="I421" s="122" t="s">
        <v>36</v>
      </c>
      <c r="J421" s="46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</row>
    <row r="422" spans="2:58" s="16" customFormat="1" ht="15.75" x14ac:dyDescent="0.25">
      <c r="B422" s="93">
        <f t="shared" si="24"/>
        <v>24894.499999999978</v>
      </c>
      <c r="C422" s="89">
        <f t="shared" si="25"/>
        <v>491.64</v>
      </c>
      <c r="D422" s="89">
        <f t="shared" si="22"/>
        <v>53.9</v>
      </c>
      <c r="E422" s="109">
        <f t="shared" si="23"/>
        <v>545.54</v>
      </c>
      <c r="F422" s="21"/>
      <c r="G422" s="123">
        <v>49674</v>
      </c>
      <c r="H422" s="120">
        <v>154</v>
      </c>
      <c r="I422" s="122" t="s">
        <v>37</v>
      </c>
      <c r="J422" s="46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</row>
    <row r="423" spans="2:58" s="16" customFormat="1" ht="15.75" x14ac:dyDescent="0.25">
      <c r="B423" s="93">
        <f t="shared" si="24"/>
        <v>24674.589999999978</v>
      </c>
      <c r="C423" s="89">
        <f t="shared" si="25"/>
        <v>219.90999999999997</v>
      </c>
      <c r="D423" s="89">
        <f t="shared" si="22"/>
        <v>52.86</v>
      </c>
      <c r="E423" s="109">
        <f t="shared" si="23"/>
        <v>272.77</v>
      </c>
      <c r="F423" s="21"/>
      <c r="G423" s="123">
        <v>49705</v>
      </c>
      <c r="H423" s="120">
        <v>155</v>
      </c>
      <c r="I423" s="122" t="s">
        <v>38</v>
      </c>
      <c r="J423" s="46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</row>
    <row r="424" spans="2:58" s="16" customFormat="1" ht="15.75" x14ac:dyDescent="0.25">
      <c r="B424" s="93">
        <f t="shared" si="24"/>
        <v>24450.82999999998</v>
      </c>
      <c r="C424" s="89">
        <f t="shared" si="25"/>
        <v>223.76</v>
      </c>
      <c r="D424" s="89">
        <f t="shared" si="22"/>
        <v>49.01</v>
      </c>
      <c r="E424" s="109">
        <f t="shared" si="23"/>
        <v>272.77</v>
      </c>
      <c r="F424" s="21"/>
      <c r="G424" s="123">
        <v>49734</v>
      </c>
      <c r="H424" s="120">
        <v>156</v>
      </c>
      <c r="I424" s="122" t="s">
        <v>39</v>
      </c>
      <c r="J424" s="46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</row>
    <row r="425" spans="2:58" s="16" customFormat="1" ht="15.75" x14ac:dyDescent="0.25">
      <c r="B425" s="93">
        <f t="shared" si="24"/>
        <v>24229.979999999981</v>
      </c>
      <c r="C425" s="89">
        <f t="shared" si="25"/>
        <v>220.84999999999997</v>
      </c>
      <c r="D425" s="89">
        <f t="shared" si="22"/>
        <v>51.92</v>
      </c>
      <c r="E425" s="109">
        <f t="shared" si="23"/>
        <v>272.77</v>
      </c>
      <c r="F425" s="21"/>
      <c r="G425" s="123">
        <v>49765</v>
      </c>
      <c r="H425" s="120">
        <v>157</v>
      </c>
      <c r="I425" s="122" t="s">
        <v>27</v>
      </c>
      <c r="J425" s="46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</row>
    <row r="426" spans="2:58" s="16" customFormat="1" ht="15.75" x14ac:dyDescent="0.25">
      <c r="B426" s="93">
        <f t="shared" si="24"/>
        <v>24006.999999999982</v>
      </c>
      <c r="C426" s="89">
        <f t="shared" si="25"/>
        <v>222.98</v>
      </c>
      <c r="D426" s="89">
        <f t="shared" si="22"/>
        <v>49.79</v>
      </c>
      <c r="E426" s="109">
        <f t="shared" si="23"/>
        <v>272.77</v>
      </c>
      <c r="F426" s="21"/>
      <c r="G426" s="123">
        <v>49795</v>
      </c>
      <c r="H426" s="120">
        <v>158</v>
      </c>
      <c r="I426" s="122" t="s">
        <v>28</v>
      </c>
      <c r="J426" s="46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</row>
    <row r="427" spans="2:58" s="16" customFormat="1" ht="15.75" x14ac:dyDescent="0.25">
      <c r="B427" s="93">
        <f t="shared" si="24"/>
        <v>23785.199999999983</v>
      </c>
      <c r="C427" s="89">
        <f t="shared" si="25"/>
        <v>221.79999999999998</v>
      </c>
      <c r="D427" s="89">
        <f t="shared" si="22"/>
        <v>50.97</v>
      </c>
      <c r="E427" s="109">
        <f t="shared" si="23"/>
        <v>272.77</v>
      </c>
      <c r="F427" s="21"/>
      <c r="G427" s="123">
        <v>49826</v>
      </c>
      <c r="H427" s="120">
        <v>159</v>
      </c>
      <c r="I427" s="122" t="s">
        <v>30</v>
      </c>
      <c r="J427" s="46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</row>
    <row r="428" spans="2:58" s="16" customFormat="1" ht="15.75" x14ac:dyDescent="0.25">
      <c r="B428" s="93">
        <f t="shared" si="24"/>
        <v>23288.529999999984</v>
      </c>
      <c r="C428" s="89">
        <f t="shared" si="25"/>
        <v>496.66999999999996</v>
      </c>
      <c r="D428" s="89">
        <f t="shared" si="22"/>
        <v>48.87</v>
      </c>
      <c r="E428" s="109">
        <f t="shared" si="23"/>
        <v>545.54</v>
      </c>
      <c r="F428" s="21"/>
      <c r="G428" s="123">
        <v>49856</v>
      </c>
      <c r="H428" s="120">
        <v>160</v>
      </c>
      <c r="I428" s="122" t="s">
        <v>31</v>
      </c>
      <c r="J428" s="46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</row>
    <row r="429" spans="2:58" s="16" customFormat="1" ht="15.75" x14ac:dyDescent="0.25">
      <c r="B429" s="93">
        <f t="shared" si="24"/>
        <v>23065.209999999985</v>
      </c>
      <c r="C429" s="89">
        <f t="shared" si="25"/>
        <v>223.32</v>
      </c>
      <c r="D429" s="89">
        <f t="shared" si="22"/>
        <v>49.45</v>
      </c>
      <c r="E429" s="109">
        <f t="shared" si="23"/>
        <v>272.77</v>
      </c>
      <c r="F429" s="21"/>
      <c r="G429" s="123">
        <v>49887</v>
      </c>
      <c r="H429" s="120">
        <v>161</v>
      </c>
      <c r="I429" s="122" t="s">
        <v>32</v>
      </c>
      <c r="J429" s="46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</row>
    <row r="430" spans="2:58" s="16" customFormat="1" ht="15.75" x14ac:dyDescent="0.25">
      <c r="B430" s="93">
        <f t="shared" si="24"/>
        <v>22841.409999999985</v>
      </c>
      <c r="C430" s="89">
        <f t="shared" si="25"/>
        <v>223.79999999999998</v>
      </c>
      <c r="D430" s="89">
        <f t="shared" si="22"/>
        <v>48.97</v>
      </c>
      <c r="E430" s="109">
        <f t="shared" si="23"/>
        <v>272.77</v>
      </c>
      <c r="F430" s="21"/>
      <c r="G430" s="123">
        <v>49918</v>
      </c>
      <c r="H430" s="120">
        <v>162</v>
      </c>
      <c r="I430" s="122" t="s">
        <v>33</v>
      </c>
      <c r="J430" s="46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</row>
    <row r="431" spans="2:58" s="16" customFormat="1" ht="15.75" x14ac:dyDescent="0.25">
      <c r="B431" s="93">
        <f t="shared" si="24"/>
        <v>22615.569999999985</v>
      </c>
      <c r="C431" s="89">
        <f t="shared" si="25"/>
        <v>225.83999999999997</v>
      </c>
      <c r="D431" s="89">
        <f t="shared" si="22"/>
        <v>46.93</v>
      </c>
      <c r="E431" s="109">
        <f t="shared" si="23"/>
        <v>272.77</v>
      </c>
      <c r="F431" s="21"/>
      <c r="G431" s="123">
        <v>49948</v>
      </c>
      <c r="H431" s="120">
        <v>163</v>
      </c>
      <c r="I431" s="122" t="s">
        <v>34</v>
      </c>
      <c r="J431" s="46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</row>
    <row r="432" spans="2:58" s="16" customFormat="1" ht="15.75" x14ac:dyDescent="0.25">
      <c r="B432" s="93">
        <f t="shared" si="24"/>
        <v>22390.819999999985</v>
      </c>
      <c r="C432" s="89">
        <f t="shared" si="25"/>
        <v>224.74999999999997</v>
      </c>
      <c r="D432" s="89">
        <f t="shared" si="22"/>
        <v>48.02</v>
      </c>
      <c r="E432" s="109">
        <f t="shared" si="23"/>
        <v>272.77</v>
      </c>
      <c r="F432" s="21"/>
      <c r="G432" s="123">
        <v>49979</v>
      </c>
      <c r="H432" s="120">
        <v>164</v>
      </c>
      <c r="I432" s="122" t="s">
        <v>35</v>
      </c>
      <c r="J432" s="46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</row>
    <row r="433" spans="2:58" s="16" customFormat="1" ht="15.75" x14ac:dyDescent="0.25">
      <c r="B433" s="93">
        <f t="shared" si="24"/>
        <v>22164.059999999987</v>
      </c>
      <c r="C433" s="89">
        <f t="shared" si="25"/>
        <v>226.76</v>
      </c>
      <c r="D433" s="89">
        <f t="shared" si="22"/>
        <v>46.01</v>
      </c>
      <c r="E433" s="109">
        <f t="shared" si="23"/>
        <v>272.77</v>
      </c>
      <c r="F433" s="21"/>
      <c r="G433" s="123">
        <v>50009</v>
      </c>
      <c r="H433" s="120">
        <v>165</v>
      </c>
      <c r="I433" s="122" t="s">
        <v>36</v>
      </c>
      <c r="J433" s="46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</row>
    <row r="434" spans="2:58" s="16" customFormat="1" ht="15.75" x14ac:dyDescent="0.25">
      <c r="B434" s="93">
        <f t="shared" si="24"/>
        <v>21665.579999999987</v>
      </c>
      <c r="C434" s="89">
        <f t="shared" si="25"/>
        <v>498.47999999999996</v>
      </c>
      <c r="D434" s="89">
        <f t="shared" si="22"/>
        <v>47.06</v>
      </c>
      <c r="E434" s="109">
        <f t="shared" si="23"/>
        <v>545.54</v>
      </c>
      <c r="F434" s="21"/>
      <c r="G434" s="123">
        <v>50040</v>
      </c>
      <c r="H434" s="120">
        <v>166</v>
      </c>
      <c r="I434" s="122" t="s">
        <v>37</v>
      </c>
      <c r="J434" s="46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</row>
    <row r="435" spans="2:58" s="16" customFormat="1" ht="15.75" x14ac:dyDescent="0.25">
      <c r="B435" s="93">
        <f t="shared" si="24"/>
        <v>21438.809999999987</v>
      </c>
      <c r="C435" s="89">
        <f t="shared" si="25"/>
        <v>226.76999999999998</v>
      </c>
      <c r="D435" s="89">
        <f t="shared" si="22"/>
        <v>46</v>
      </c>
      <c r="E435" s="109">
        <f t="shared" si="23"/>
        <v>272.77</v>
      </c>
      <c r="F435" s="21"/>
      <c r="G435" s="123">
        <v>50071</v>
      </c>
      <c r="H435" s="120">
        <v>167</v>
      </c>
      <c r="I435" s="122" t="s">
        <v>38</v>
      </c>
      <c r="J435" s="46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</row>
    <row r="436" spans="2:58" s="16" customFormat="1" ht="15.75" x14ac:dyDescent="0.25">
      <c r="B436" s="93">
        <f t="shared" si="24"/>
        <v>21207.159999999985</v>
      </c>
      <c r="C436" s="89">
        <f t="shared" si="25"/>
        <v>231.64999999999998</v>
      </c>
      <c r="D436" s="89">
        <f t="shared" si="22"/>
        <v>41.12</v>
      </c>
      <c r="E436" s="109">
        <f t="shared" si="23"/>
        <v>272.77</v>
      </c>
      <c r="F436" s="21"/>
      <c r="G436" s="123">
        <v>50099</v>
      </c>
      <c r="H436" s="120">
        <v>168</v>
      </c>
      <c r="I436" s="122" t="s">
        <v>39</v>
      </c>
      <c r="J436" s="46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</row>
    <row r="437" spans="2:58" s="16" customFormat="1" ht="15.75" x14ac:dyDescent="0.25">
      <c r="B437" s="93">
        <f t="shared" si="24"/>
        <v>20979.419999999984</v>
      </c>
      <c r="C437" s="89">
        <f t="shared" si="25"/>
        <v>227.73999999999998</v>
      </c>
      <c r="D437" s="89">
        <f t="shared" si="22"/>
        <v>45.03</v>
      </c>
      <c r="E437" s="109">
        <f t="shared" si="23"/>
        <v>272.77</v>
      </c>
      <c r="F437" s="21"/>
      <c r="G437" s="123">
        <v>50130</v>
      </c>
      <c r="H437" s="120">
        <v>169</v>
      </c>
      <c r="I437" s="122" t="s">
        <v>27</v>
      </c>
      <c r="J437" s="46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</row>
    <row r="438" spans="2:58" s="16" customFormat="1" ht="15.75" x14ac:dyDescent="0.25">
      <c r="B438" s="93">
        <f t="shared" si="24"/>
        <v>20749.759999999984</v>
      </c>
      <c r="C438" s="89">
        <f t="shared" si="25"/>
        <v>229.65999999999997</v>
      </c>
      <c r="D438" s="89">
        <f t="shared" si="22"/>
        <v>43.11</v>
      </c>
      <c r="E438" s="109">
        <f t="shared" si="23"/>
        <v>272.77</v>
      </c>
      <c r="F438" s="21"/>
      <c r="G438" s="123">
        <v>50160</v>
      </c>
      <c r="H438" s="120">
        <v>170</v>
      </c>
      <c r="I438" s="122" t="s">
        <v>28</v>
      </c>
      <c r="J438" s="46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</row>
    <row r="439" spans="2:58" s="16" customFormat="1" ht="15.75" x14ac:dyDescent="0.25">
      <c r="B439" s="93">
        <f t="shared" si="24"/>
        <v>20521.049999999985</v>
      </c>
      <c r="C439" s="89">
        <f t="shared" si="25"/>
        <v>228.70999999999998</v>
      </c>
      <c r="D439" s="89">
        <f t="shared" si="22"/>
        <v>44.06</v>
      </c>
      <c r="E439" s="109">
        <f t="shared" si="23"/>
        <v>272.77</v>
      </c>
      <c r="F439" s="21"/>
      <c r="G439" s="123">
        <v>50191</v>
      </c>
      <c r="H439" s="120">
        <v>171</v>
      </c>
      <c r="I439" s="122" t="s">
        <v>30</v>
      </c>
      <c r="J439" s="46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</row>
    <row r="440" spans="2:58" s="16" customFormat="1" ht="15.75" x14ac:dyDescent="0.25">
      <c r="B440" s="93">
        <f t="shared" si="24"/>
        <v>20017.679999999986</v>
      </c>
      <c r="C440" s="89">
        <f t="shared" si="25"/>
        <v>503.36999999999995</v>
      </c>
      <c r="D440" s="89">
        <f t="shared" si="22"/>
        <v>42.17</v>
      </c>
      <c r="E440" s="109">
        <f t="shared" si="23"/>
        <v>545.54</v>
      </c>
      <c r="F440" s="21"/>
      <c r="G440" s="123">
        <v>50221</v>
      </c>
      <c r="H440" s="120">
        <v>172</v>
      </c>
      <c r="I440" s="122" t="s">
        <v>31</v>
      </c>
      <c r="J440" s="46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</row>
    <row r="441" spans="2:58" s="16" customFormat="1" ht="15.75" x14ac:dyDescent="0.25">
      <c r="B441" s="93">
        <f t="shared" si="24"/>
        <v>19787.409999999985</v>
      </c>
      <c r="C441" s="89">
        <f t="shared" si="25"/>
        <v>230.26999999999998</v>
      </c>
      <c r="D441" s="89">
        <f t="shared" si="22"/>
        <v>42.5</v>
      </c>
      <c r="E441" s="109">
        <f t="shared" si="23"/>
        <v>272.77</v>
      </c>
      <c r="F441" s="21"/>
      <c r="G441" s="123">
        <v>50252</v>
      </c>
      <c r="H441" s="120">
        <v>173</v>
      </c>
      <c r="I441" s="122" t="s">
        <v>32</v>
      </c>
      <c r="J441" s="46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</row>
    <row r="442" spans="2:58" s="16" customFormat="1" ht="15.75" x14ac:dyDescent="0.25">
      <c r="B442" s="93">
        <f t="shared" si="24"/>
        <v>19556.649999999987</v>
      </c>
      <c r="C442" s="89">
        <f t="shared" si="25"/>
        <v>230.76</v>
      </c>
      <c r="D442" s="89">
        <f t="shared" si="22"/>
        <v>42.01</v>
      </c>
      <c r="E442" s="109">
        <f t="shared" si="23"/>
        <v>272.77</v>
      </c>
      <c r="F442" s="21"/>
      <c r="G442" s="123">
        <v>50283</v>
      </c>
      <c r="H442" s="120">
        <v>174</v>
      </c>
      <c r="I442" s="122" t="s">
        <v>33</v>
      </c>
      <c r="J442" s="46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</row>
    <row r="443" spans="2:58" s="16" customFormat="1" ht="15.75" x14ac:dyDescent="0.25">
      <c r="B443" s="93">
        <f t="shared" si="24"/>
        <v>19324.059999999987</v>
      </c>
      <c r="C443" s="89">
        <f t="shared" si="25"/>
        <v>232.58999999999997</v>
      </c>
      <c r="D443" s="89">
        <f t="shared" si="22"/>
        <v>40.18</v>
      </c>
      <c r="E443" s="109">
        <f t="shared" si="23"/>
        <v>272.77</v>
      </c>
      <c r="F443" s="21"/>
      <c r="G443" s="123">
        <v>50313</v>
      </c>
      <c r="H443" s="120">
        <v>175</v>
      </c>
      <c r="I443" s="122" t="s">
        <v>34</v>
      </c>
      <c r="J443" s="46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</row>
    <row r="444" spans="2:58" s="16" customFormat="1" ht="15.75" x14ac:dyDescent="0.25">
      <c r="B444" s="93">
        <f t="shared" si="24"/>
        <v>19092.319999999985</v>
      </c>
      <c r="C444" s="89">
        <f t="shared" si="25"/>
        <v>231.73999999999998</v>
      </c>
      <c r="D444" s="89">
        <f t="shared" si="22"/>
        <v>41.03</v>
      </c>
      <c r="E444" s="109">
        <f t="shared" si="23"/>
        <v>272.77</v>
      </c>
      <c r="F444" s="21"/>
      <c r="G444" s="123">
        <v>50344</v>
      </c>
      <c r="H444" s="120">
        <v>176</v>
      </c>
      <c r="I444" s="122" t="s">
        <v>35</v>
      </c>
      <c r="J444" s="46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</row>
    <row r="445" spans="2:58" s="16" customFormat="1" ht="15.75" x14ac:dyDescent="0.25">
      <c r="B445" s="93">
        <f t="shared" si="24"/>
        <v>18858.779999999984</v>
      </c>
      <c r="C445" s="89">
        <f t="shared" si="25"/>
        <v>233.54</v>
      </c>
      <c r="D445" s="89">
        <f t="shared" si="22"/>
        <v>39.229999999999997</v>
      </c>
      <c r="E445" s="109">
        <f t="shared" si="23"/>
        <v>272.77</v>
      </c>
      <c r="F445" s="21"/>
      <c r="G445" s="123">
        <v>50374</v>
      </c>
      <c r="H445" s="120">
        <v>177</v>
      </c>
      <c r="I445" s="122" t="s">
        <v>36</v>
      </c>
      <c r="J445" s="46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</row>
    <row r="446" spans="2:58" s="16" customFormat="1" ht="15.75" x14ac:dyDescent="0.25">
      <c r="B446" s="93">
        <f t="shared" si="24"/>
        <v>18353.279999999984</v>
      </c>
      <c r="C446" s="89">
        <f t="shared" si="25"/>
        <v>505.49999999999994</v>
      </c>
      <c r="D446" s="89">
        <f t="shared" si="22"/>
        <v>40.04</v>
      </c>
      <c r="E446" s="109">
        <f t="shared" si="23"/>
        <v>545.54</v>
      </c>
      <c r="F446" s="21"/>
      <c r="G446" s="123">
        <v>50405</v>
      </c>
      <c r="H446" s="120">
        <v>178</v>
      </c>
      <c r="I446" s="122" t="s">
        <v>37</v>
      </c>
      <c r="J446" s="46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</row>
    <row r="447" spans="2:58" s="16" customFormat="1" ht="15.75" x14ac:dyDescent="0.25">
      <c r="B447" s="93">
        <f t="shared" si="24"/>
        <v>18119.479999999985</v>
      </c>
      <c r="C447" s="89">
        <f t="shared" si="25"/>
        <v>233.79999999999998</v>
      </c>
      <c r="D447" s="89">
        <f t="shared" si="22"/>
        <v>38.97</v>
      </c>
      <c r="E447" s="109">
        <f t="shared" si="23"/>
        <v>272.77</v>
      </c>
      <c r="F447" s="21"/>
      <c r="G447" s="123">
        <v>50436</v>
      </c>
      <c r="H447" s="120">
        <v>179</v>
      </c>
      <c r="I447" s="122" t="s">
        <v>38</v>
      </c>
      <c r="J447" s="46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</row>
    <row r="448" spans="2:58" s="16" customFormat="1" ht="15.75" x14ac:dyDescent="0.25">
      <c r="B448" s="93">
        <f t="shared" si="24"/>
        <v>17881.459999999985</v>
      </c>
      <c r="C448" s="89">
        <f t="shared" si="25"/>
        <v>238.01999999999998</v>
      </c>
      <c r="D448" s="89">
        <f t="shared" si="22"/>
        <v>34.75</v>
      </c>
      <c r="E448" s="109">
        <f t="shared" si="23"/>
        <v>272.77</v>
      </c>
      <c r="F448" s="21"/>
      <c r="G448" s="123">
        <v>50464</v>
      </c>
      <c r="H448" s="120">
        <v>180</v>
      </c>
      <c r="I448" s="122" t="s">
        <v>39</v>
      </c>
      <c r="J448" s="46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</row>
    <row r="449" spans="1:58" s="16" customFormat="1" ht="15.75" x14ac:dyDescent="0.25">
      <c r="B449" s="93">
        <f t="shared" si="24"/>
        <v>17646.659999999985</v>
      </c>
      <c r="C449" s="89">
        <f t="shared" si="25"/>
        <v>234.79999999999998</v>
      </c>
      <c r="D449" s="89">
        <f t="shared" si="22"/>
        <v>37.97</v>
      </c>
      <c r="E449" s="109">
        <f t="shared" si="23"/>
        <v>272.77</v>
      </c>
      <c r="F449" s="21"/>
      <c r="G449" s="123">
        <v>50495</v>
      </c>
      <c r="H449" s="120">
        <v>181</v>
      </c>
      <c r="I449" s="122" t="s">
        <v>27</v>
      </c>
      <c r="J449" s="46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</row>
    <row r="450" spans="1:58" s="16" customFormat="1" ht="15.75" x14ac:dyDescent="0.25">
      <c r="B450" s="93">
        <f t="shared" si="24"/>
        <v>17410.149999999987</v>
      </c>
      <c r="C450" s="89">
        <f t="shared" si="25"/>
        <v>236.51</v>
      </c>
      <c r="D450" s="89">
        <f t="shared" si="22"/>
        <v>36.26</v>
      </c>
      <c r="E450" s="109">
        <f t="shared" si="23"/>
        <v>272.77</v>
      </c>
      <c r="F450" s="21"/>
      <c r="G450" s="123">
        <v>50525</v>
      </c>
      <c r="H450" s="120">
        <v>182</v>
      </c>
      <c r="I450" s="122" t="s">
        <v>28</v>
      </c>
      <c r="J450" s="46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</row>
    <row r="451" spans="1:58" s="16" customFormat="1" ht="15.75" x14ac:dyDescent="0.25">
      <c r="B451" s="93">
        <f t="shared" si="24"/>
        <v>17174.349999999988</v>
      </c>
      <c r="C451" s="89">
        <f t="shared" si="25"/>
        <v>235.79999999999998</v>
      </c>
      <c r="D451" s="89">
        <f t="shared" si="22"/>
        <v>36.97</v>
      </c>
      <c r="E451" s="109">
        <f t="shared" si="23"/>
        <v>272.77</v>
      </c>
      <c r="F451" s="21"/>
      <c r="G451" s="123">
        <v>50556</v>
      </c>
      <c r="H451" s="120">
        <v>183</v>
      </c>
      <c r="I451" s="122" t="s">
        <v>30</v>
      </c>
      <c r="J451" s="46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</row>
    <row r="452" spans="1:58" s="16" customFormat="1" ht="15.75" x14ac:dyDescent="0.25">
      <c r="B452" s="93">
        <f t="shared" si="24"/>
        <v>16664.099999999988</v>
      </c>
      <c r="C452" s="89">
        <f t="shared" si="25"/>
        <v>510.24999999999994</v>
      </c>
      <c r="D452" s="89">
        <f t="shared" si="22"/>
        <v>35.29</v>
      </c>
      <c r="E452" s="109">
        <f t="shared" si="23"/>
        <v>545.54</v>
      </c>
      <c r="F452" s="21"/>
      <c r="G452" s="123">
        <v>50586</v>
      </c>
      <c r="H452" s="120">
        <v>184</v>
      </c>
      <c r="I452" s="122" t="s">
        <v>31</v>
      </c>
      <c r="J452" s="46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</row>
    <row r="453" spans="1:58" s="32" customFormat="1" ht="15.75" x14ac:dyDescent="0.25">
      <c r="A453" s="16"/>
      <c r="B453" s="93">
        <f t="shared" si="24"/>
        <v>16426.709999999988</v>
      </c>
      <c r="C453" s="89">
        <f t="shared" si="25"/>
        <v>237.39</v>
      </c>
      <c r="D453" s="89">
        <f t="shared" si="22"/>
        <v>35.380000000000003</v>
      </c>
      <c r="E453" s="109">
        <f t="shared" si="23"/>
        <v>272.77</v>
      </c>
      <c r="G453" s="123">
        <v>50617</v>
      </c>
      <c r="H453" s="120">
        <v>185</v>
      </c>
      <c r="I453" s="122" t="s">
        <v>32</v>
      </c>
      <c r="J453" s="46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</row>
    <row r="454" spans="1:58" s="16" customFormat="1" ht="15.75" x14ac:dyDescent="0.25">
      <c r="B454" s="93">
        <f t="shared" si="24"/>
        <v>16188.819999999989</v>
      </c>
      <c r="C454" s="89">
        <f t="shared" si="25"/>
        <v>237.89</v>
      </c>
      <c r="D454" s="89">
        <f t="shared" si="22"/>
        <v>34.880000000000003</v>
      </c>
      <c r="E454" s="109">
        <f t="shared" si="23"/>
        <v>272.77</v>
      </c>
      <c r="F454" s="21"/>
      <c r="G454" s="123">
        <v>50648</v>
      </c>
      <c r="H454" s="120">
        <v>186</v>
      </c>
      <c r="I454" s="122" t="s">
        <v>33</v>
      </c>
      <c r="J454" s="46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7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</row>
    <row r="455" spans="1:58" s="16" customFormat="1" ht="15.75" x14ac:dyDescent="0.25">
      <c r="B455" s="93">
        <f t="shared" si="24"/>
        <v>15949.309999999989</v>
      </c>
      <c r="C455" s="89">
        <f t="shared" si="25"/>
        <v>239.51</v>
      </c>
      <c r="D455" s="89">
        <f t="shared" si="22"/>
        <v>33.26</v>
      </c>
      <c r="E455" s="109">
        <f t="shared" si="23"/>
        <v>272.77</v>
      </c>
      <c r="F455" s="21"/>
      <c r="G455" s="123">
        <v>50678</v>
      </c>
      <c r="H455" s="120">
        <v>187</v>
      </c>
      <c r="I455" s="122" t="s">
        <v>34</v>
      </c>
      <c r="J455" s="46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7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</row>
    <row r="456" spans="1:58" s="16" customFormat="1" ht="15.75" x14ac:dyDescent="0.25">
      <c r="B456" s="93">
        <f t="shared" si="24"/>
        <v>15710.399999999989</v>
      </c>
      <c r="C456" s="89">
        <f t="shared" si="25"/>
        <v>238.90999999999997</v>
      </c>
      <c r="D456" s="89">
        <f t="shared" si="22"/>
        <v>33.86</v>
      </c>
      <c r="E456" s="109">
        <f t="shared" si="23"/>
        <v>272.77</v>
      </c>
      <c r="F456" s="21"/>
      <c r="G456" s="123">
        <v>50709</v>
      </c>
      <c r="H456" s="120">
        <v>188</v>
      </c>
      <c r="I456" s="122" t="s">
        <v>35</v>
      </c>
      <c r="J456" s="46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7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</row>
    <row r="457" spans="1:58" s="16" customFormat="1" ht="15.75" x14ac:dyDescent="0.25">
      <c r="B457" s="93">
        <f t="shared" si="24"/>
        <v>15469.909999999989</v>
      </c>
      <c r="C457" s="89">
        <f t="shared" si="25"/>
        <v>240.48999999999998</v>
      </c>
      <c r="D457" s="89">
        <f t="shared" si="22"/>
        <v>32.28</v>
      </c>
      <c r="E457" s="109">
        <f t="shared" si="23"/>
        <v>272.77</v>
      </c>
      <c r="F457" s="21"/>
      <c r="G457" s="123">
        <v>50739</v>
      </c>
      <c r="H457" s="120">
        <v>189</v>
      </c>
      <c r="I457" s="122" t="s">
        <v>36</v>
      </c>
      <c r="J457" s="46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7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</row>
    <row r="458" spans="1:58" s="16" customFormat="1" ht="15.75" x14ac:dyDescent="0.25">
      <c r="B458" s="93">
        <f t="shared" si="24"/>
        <v>14957.219999999988</v>
      </c>
      <c r="C458" s="89">
        <f t="shared" si="25"/>
        <v>512.68999999999994</v>
      </c>
      <c r="D458" s="89">
        <f t="shared" si="22"/>
        <v>32.85</v>
      </c>
      <c r="E458" s="109">
        <f t="shared" si="23"/>
        <v>545.54</v>
      </c>
      <c r="F458" s="21"/>
      <c r="G458" s="123">
        <v>50770</v>
      </c>
      <c r="H458" s="120">
        <v>190</v>
      </c>
      <c r="I458" s="122" t="s">
        <v>37</v>
      </c>
      <c r="J458" s="46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7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</row>
    <row r="459" spans="1:58" s="16" customFormat="1" ht="15.75" x14ac:dyDescent="0.25">
      <c r="B459" s="93">
        <f t="shared" si="24"/>
        <v>14716.209999999988</v>
      </c>
      <c r="C459" s="89">
        <f t="shared" si="25"/>
        <v>241.01</v>
      </c>
      <c r="D459" s="89">
        <f t="shared" si="22"/>
        <v>31.76</v>
      </c>
      <c r="E459" s="109">
        <f t="shared" si="23"/>
        <v>272.77</v>
      </c>
      <c r="F459" s="21"/>
      <c r="G459" s="123">
        <v>50801</v>
      </c>
      <c r="H459" s="120">
        <v>191</v>
      </c>
      <c r="I459" s="122" t="s">
        <v>38</v>
      </c>
      <c r="J459" s="46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7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</row>
    <row r="460" spans="1:58" s="16" customFormat="1" ht="15.75" x14ac:dyDescent="0.25">
      <c r="B460" s="93">
        <f t="shared" si="24"/>
        <v>14471.659999999989</v>
      </c>
      <c r="C460" s="89">
        <f t="shared" si="25"/>
        <v>244.54999999999998</v>
      </c>
      <c r="D460" s="89">
        <f t="shared" si="22"/>
        <v>28.22</v>
      </c>
      <c r="E460" s="109">
        <f t="shared" si="23"/>
        <v>272.77</v>
      </c>
      <c r="F460" s="21"/>
      <c r="G460" s="123">
        <v>50829</v>
      </c>
      <c r="H460" s="120">
        <v>192</v>
      </c>
      <c r="I460" s="122" t="s">
        <v>39</v>
      </c>
      <c r="J460" s="46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7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</row>
    <row r="461" spans="1:58" s="16" customFormat="1" ht="15.75" x14ac:dyDescent="0.25">
      <c r="B461" s="93">
        <f t="shared" si="24"/>
        <v>14229.619999999988</v>
      </c>
      <c r="C461" s="89">
        <f t="shared" si="25"/>
        <v>242.04</v>
      </c>
      <c r="D461" s="89">
        <f t="shared" si="22"/>
        <v>30.73</v>
      </c>
      <c r="E461" s="109">
        <f t="shared" si="23"/>
        <v>272.77</v>
      </c>
      <c r="F461" s="21"/>
      <c r="G461" s="123">
        <v>50860</v>
      </c>
      <c r="H461" s="120">
        <v>193</v>
      </c>
      <c r="I461" s="122" t="s">
        <v>27</v>
      </c>
      <c r="J461" s="46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7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</row>
    <row r="462" spans="1:58" s="16" customFormat="1" ht="15.75" x14ac:dyDescent="0.25">
      <c r="B462" s="93">
        <f t="shared" si="24"/>
        <v>13986.089999999987</v>
      </c>
      <c r="C462" s="89">
        <f t="shared" si="25"/>
        <v>243.52999999999997</v>
      </c>
      <c r="D462" s="89">
        <f t="shared" ref="D462:D508" si="26">+G212</f>
        <v>29.24</v>
      </c>
      <c r="E462" s="109">
        <f t="shared" ref="E462:E507" si="27">IF(OR(I462="Giu",I462="Dic"),$E$266*2,$E$266)</f>
        <v>272.77</v>
      </c>
      <c r="F462" s="21"/>
      <c r="G462" s="123">
        <v>50890</v>
      </c>
      <c r="H462" s="120">
        <v>194</v>
      </c>
      <c r="I462" s="122" t="s">
        <v>28</v>
      </c>
      <c r="J462" s="46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7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</row>
    <row r="463" spans="1:58" s="16" customFormat="1" ht="15.75" x14ac:dyDescent="0.25">
      <c r="B463" s="93">
        <f t="shared" si="24"/>
        <v>13743.019999999988</v>
      </c>
      <c r="C463" s="89">
        <f t="shared" si="25"/>
        <v>243.07</v>
      </c>
      <c r="D463" s="89">
        <f t="shared" si="26"/>
        <v>29.7</v>
      </c>
      <c r="E463" s="109">
        <f t="shared" si="27"/>
        <v>272.77</v>
      </c>
      <c r="F463" s="21"/>
      <c r="G463" s="123">
        <v>50921</v>
      </c>
      <c r="H463" s="120">
        <v>195</v>
      </c>
      <c r="I463" s="122" t="s">
        <v>30</v>
      </c>
      <c r="J463" s="46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7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</row>
    <row r="464" spans="1:58" s="16" customFormat="1" ht="15.75" x14ac:dyDescent="0.25">
      <c r="B464" s="93">
        <f t="shared" si="24"/>
        <v>13225.719999999988</v>
      </c>
      <c r="C464" s="89">
        <f t="shared" si="25"/>
        <v>517.29999999999995</v>
      </c>
      <c r="D464" s="89">
        <f t="shared" si="26"/>
        <v>28.24</v>
      </c>
      <c r="E464" s="109">
        <f t="shared" si="27"/>
        <v>545.54</v>
      </c>
      <c r="F464" s="21"/>
      <c r="G464" s="123">
        <v>50951</v>
      </c>
      <c r="H464" s="120">
        <v>196</v>
      </c>
      <c r="I464" s="122" t="s">
        <v>31</v>
      </c>
      <c r="J464" s="46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7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</row>
    <row r="465" spans="2:58" s="16" customFormat="1" ht="15.75" x14ac:dyDescent="0.25">
      <c r="B465" s="93">
        <f t="shared" si="24"/>
        <v>12981.029999999988</v>
      </c>
      <c r="C465" s="89">
        <f t="shared" si="25"/>
        <v>244.69</v>
      </c>
      <c r="D465" s="89">
        <f t="shared" si="26"/>
        <v>28.08</v>
      </c>
      <c r="E465" s="109">
        <f t="shared" si="27"/>
        <v>272.77</v>
      </c>
      <c r="F465" s="21"/>
      <c r="G465" s="123">
        <v>50982</v>
      </c>
      <c r="H465" s="120">
        <v>197</v>
      </c>
      <c r="I465" s="122" t="s">
        <v>32</v>
      </c>
      <c r="J465" s="46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7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</row>
    <row r="466" spans="2:58" s="16" customFormat="1" ht="15.75" x14ac:dyDescent="0.25">
      <c r="B466" s="93">
        <f t="shared" si="24"/>
        <v>12735.819999999989</v>
      </c>
      <c r="C466" s="89">
        <f t="shared" si="25"/>
        <v>245.20999999999998</v>
      </c>
      <c r="D466" s="89">
        <f t="shared" si="26"/>
        <v>27.56</v>
      </c>
      <c r="E466" s="109">
        <f t="shared" si="27"/>
        <v>272.77</v>
      </c>
      <c r="F466" s="21"/>
      <c r="G466" s="123">
        <v>51013</v>
      </c>
      <c r="H466" s="120">
        <v>198</v>
      </c>
      <c r="I466" s="122" t="s">
        <v>33</v>
      </c>
      <c r="J466" s="46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7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</row>
    <row r="467" spans="2:58" s="16" customFormat="1" ht="15.75" x14ac:dyDescent="0.25">
      <c r="B467" s="93">
        <f t="shared" si="24"/>
        <v>12489.219999999988</v>
      </c>
      <c r="C467" s="89">
        <f t="shared" si="25"/>
        <v>246.59999999999997</v>
      </c>
      <c r="D467" s="89">
        <f t="shared" si="26"/>
        <v>26.17</v>
      </c>
      <c r="E467" s="109">
        <f t="shared" si="27"/>
        <v>272.77</v>
      </c>
      <c r="F467" s="21"/>
      <c r="G467" s="123">
        <v>51043</v>
      </c>
      <c r="H467" s="120">
        <v>199</v>
      </c>
      <c r="I467" s="122" t="s">
        <v>34</v>
      </c>
      <c r="J467" s="46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7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</row>
    <row r="468" spans="2:58" s="16" customFormat="1" ht="15.75" x14ac:dyDescent="0.25">
      <c r="B468" s="93">
        <f t="shared" si="24"/>
        <v>12242.969999999988</v>
      </c>
      <c r="C468" s="89">
        <f t="shared" si="25"/>
        <v>246.24999999999997</v>
      </c>
      <c r="D468" s="89">
        <f t="shared" si="26"/>
        <v>26.52</v>
      </c>
      <c r="E468" s="109">
        <f t="shared" si="27"/>
        <v>272.77</v>
      </c>
      <c r="F468" s="21"/>
      <c r="G468" s="123">
        <v>51074</v>
      </c>
      <c r="H468" s="120">
        <v>200</v>
      </c>
      <c r="I468" s="122" t="s">
        <v>35</v>
      </c>
      <c r="J468" s="46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7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</row>
    <row r="469" spans="2:58" s="16" customFormat="1" ht="15.75" x14ac:dyDescent="0.25">
      <c r="B469" s="93">
        <f t="shared" si="24"/>
        <v>11995.359999999988</v>
      </c>
      <c r="C469" s="89">
        <f t="shared" si="25"/>
        <v>247.60999999999999</v>
      </c>
      <c r="D469" s="89">
        <f t="shared" si="26"/>
        <v>25.16</v>
      </c>
      <c r="E469" s="109">
        <f t="shared" si="27"/>
        <v>272.77</v>
      </c>
      <c r="F469" s="21"/>
      <c r="G469" s="123">
        <v>51104</v>
      </c>
      <c r="H469" s="120">
        <v>201</v>
      </c>
      <c r="I469" s="122" t="s">
        <v>36</v>
      </c>
      <c r="J469" s="46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7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</row>
    <row r="470" spans="2:58" s="16" customFormat="1" ht="15.75" x14ac:dyDescent="0.25">
      <c r="B470" s="93">
        <f t="shared" si="24"/>
        <v>11475.289999999988</v>
      </c>
      <c r="C470" s="89">
        <f t="shared" si="25"/>
        <v>520.06999999999994</v>
      </c>
      <c r="D470" s="89">
        <f t="shared" si="26"/>
        <v>25.47</v>
      </c>
      <c r="E470" s="109">
        <f t="shared" si="27"/>
        <v>545.54</v>
      </c>
      <c r="F470" s="21"/>
      <c r="G470" s="123">
        <v>51135</v>
      </c>
      <c r="H470" s="120">
        <v>202</v>
      </c>
      <c r="I470" s="122" t="s">
        <v>37</v>
      </c>
      <c r="J470" s="46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7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</row>
    <row r="471" spans="2:58" s="16" customFormat="1" ht="15.75" x14ac:dyDescent="0.25">
      <c r="B471" s="93">
        <f t="shared" si="24"/>
        <v>11226.889999999989</v>
      </c>
      <c r="C471" s="89">
        <f t="shared" si="25"/>
        <v>248.39999999999998</v>
      </c>
      <c r="D471" s="89">
        <f t="shared" si="26"/>
        <v>24.37</v>
      </c>
      <c r="E471" s="109">
        <f t="shared" si="27"/>
        <v>272.77</v>
      </c>
      <c r="F471" s="21"/>
      <c r="G471" s="123">
        <v>51166</v>
      </c>
      <c r="H471" s="120">
        <v>203</v>
      </c>
      <c r="I471" s="122" t="s">
        <v>38</v>
      </c>
      <c r="J471" s="46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7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</row>
    <row r="472" spans="2:58" s="16" customFormat="1" ht="15.75" x14ac:dyDescent="0.25">
      <c r="B472" s="93">
        <f t="shared" si="24"/>
        <v>10976.419999999989</v>
      </c>
      <c r="C472" s="89">
        <f t="shared" si="25"/>
        <v>250.46999999999997</v>
      </c>
      <c r="D472" s="89">
        <f t="shared" si="26"/>
        <v>22.3</v>
      </c>
      <c r="E472" s="109">
        <f t="shared" si="27"/>
        <v>272.77</v>
      </c>
      <c r="F472" s="21"/>
      <c r="G472" s="123">
        <v>51195</v>
      </c>
      <c r="H472" s="120">
        <v>204</v>
      </c>
      <c r="I472" s="122" t="s">
        <v>39</v>
      </c>
      <c r="J472" s="46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7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</row>
    <row r="473" spans="2:58" s="16" customFormat="1" ht="15.75" x14ac:dyDescent="0.25">
      <c r="B473" s="93">
        <f t="shared" si="24"/>
        <v>10726.95999999999</v>
      </c>
      <c r="C473" s="89">
        <f t="shared" si="25"/>
        <v>249.45999999999998</v>
      </c>
      <c r="D473" s="89">
        <f t="shared" si="26"/>
        <v>23.31</v>
      </c>
      <c r="E473" s="109">
        <f t="shared" si="27"/>
        <v>272.77</v>
      </c>
      <c r="F473" s="21"/>
      <c r="G473" s="123">
        <v>51226</v>
      </c>
      <c r="H473" s="120">
        <v>205</v>
      </c>
      <c r="I473" s="122" t="s">
        <v>27</v>
      </c>
      <c r="J473" s="46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7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</row>
    <row r="474" spans="2:58" s="16" customFormat="1" ht="15.75" x14ac:dyDescent="0.25">
      <c r="B474" s="93">
        <f t="shared" si="24"/>
        <v>10476.22999999999</v>
      </c>
      <c r="C474" s="89">
        <f t="shared" si="25"/>
        <v>250.73</v>
      </c>
      <c r="D474" s="89">
        <f t="shared" si="26"/>
        <v>22.04</v>
      </c>
      <c r="E474" s="109">
        <f t="shared" si="27"/>
        <v>272.77</v>
      </c>
      <c r="F474" s="21"/>
      <c r="G474" s="123">
        <v>51256</v>
      </c>
      <c r="H474" s="120">
        <v>206</v>
      </c>
      <c r="I474" s="122" t="s">
        <v>28</v>
      </c>
      <c r="J474" s="46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7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</row>
    <row r="475" spans="2:58" s="16" customFormat="1" ht="15.75" x14ac:dyDescent="0.25">
      <c r="B475" s="93">
        <f t="shared" si="24"/>
        <v>10225.69999999999</v>
      </c>
      <c r="C475" s="89">
        <f t="shared" si="25"/>
        <v>250.52999999999997</v>
      </c>
      <c r="D475" s="89">
        <f t="shared" si="26"/>
        <v>22.24</v>
      </c>
      <c r="E475" s="109">
        <f t="shared" si="27"/>
        <v>272.77</v>
      </c>
      <c r="F475" s="21"/>
      <c r="G475" s="123">
        <v>51287</v>
      </c>
      <c r="H475" s="120">
        <v>207</v>
      </c>
      <c r="I475" s="122" t="s">
        <v>30</v>
      </c>
      <c r="J475" s="46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7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</row>
    <row r="476" spans="2:58" s="16" customFormat="1" ht="15.75" x14ac:dyDescent="0.25">
      <c r="B476" s="93">
        <f t="shared" si="24"/>
        <v>9701.1699999999892</v>
      </c>
      <c r="C476" s="89">
        <f t="shared" si="25"/>
        <v>524.53</v>
      </c>
      <c r="D476" s="89">
        <f t="shared" si="26"/>
        <v>21.01</v>
      </c>
      <c r="E476" s="109">
        <f t="shared" si="27"/>
        <v>545.54</v>
      </c>
      <c r="F476" s="21"/>
      <c r="G476" s="123">
        <v>51317</v>
      </c>
      <c r="H476" s="120">
        <v>208</v>
      </c>
      <c r="I476" s="122" t="s">
        <v>31</v>
      </c>
      <c r="J476" s="46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7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</row>
    <row r="477" spans="2:58" s="16" customFormat="1" ht="15.75" x14ac:dyDescent="0.25">
      <c r="B477" s="93">
        <f t="shared" si="24"/>
        <v>9448.9999999999891</v>
      </c>
      <c r="C477" s="89">
        <f t="shared" si="25"/>
        <v>252.17</v>
      </c>
      <c r="D477" s="89">
        <f t="shared" si="26"/>
        <v>20.6</v>
      </c>
      <c r="E477" s="109">
        <f t="shared" si="27"/>
        <v>272.77</v>
      </c>
      <c r="F477" s="21"/>
      <c r="G477" s="123">
        <v>51348</v>
      </c>
      <c r="H477" s="120">
        <v>209</v>
      </c>
      <c r="I477" s="122" t="s">
        <v>32</v>
      </c>
      <c r="J477" s="46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7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</row>
    <row r="478" spans="2:58" s="16" customFormat="1" ht="15.75" x14ac:dyDescent="0.25">
      <c r="B478" s="93">
        <f t="shared" si="24"/>
        <v>9196.28999999999</v>
      </c>
      <c r="C478" s="89">
        <f t="shared" si="25"/>
        <v>252.70999999999998</v>
      </c>
      <c r="D478" s="89">
        <f t="shared" si="26"/>
        <v>20.059999999999999</v>
      </c>
      <c r="E478" s="109">
        <f t="shared" si="27"/>
        <v>272.77</v>
      </c>
      <c r="F478" s="21"/>
      <c r="G478" s="123">
        <v>51379</v>
      </c>
      <c r="H478" s="120">
        <v>210</v>
      </c>
      <c r="I478" s="122" t="s">
        <v>33</v>
      </c>
      <c r="J478" s="46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7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</row>
    <row r="479" spans="2:58" s="16" customFormat="1" ht="15.75" x14ac:dyDescent="0.25">
      <c r="B479" s="93">
        <f t="shared" si="24"/>
        <v>8942.4199999999892</v>
      </c>
      <c r="C479" s="89">
        <f t="shared" si="25"/>
        <v>253.86999999999998</v>
      </c>
      <c r="D479" s="89">
        <f t="shared" si="26"/>
        <v>18.899999999999999</v>
      </c>
      <c r="E479" s="109">
        <f t="shared" si="27"/>
        <v>272.77</v>
      </c>
      <c r="F479" s="21"/>
      <c r="G479" s="123">
        <v>51409</v>
      </c>
      <c r="H479" s="120">
        <v>211</v>
      </c>
      <c r="I479" s="122" t="s">
        <v>34</v>
      </c>
      <c r="J479" s="46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7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</row>
    <row r="480" spans="2:58" s="16" customFormat="1" ht="15.75" x14ac:dyDescent="0.25">
      <c r="B480" s="93">
        <f t="shared" si="24"/>
        <v>8688.6399999999885</v>
      </c>
      <c r="C480" s="89">
        <f t="shared" si="25"/>
        <v>253.77999999999997</v>
      </c>
      <c r="D480" s="89">
        <f t="shared" si="26"/>
        <v>18.989999999999998</v>
      </c>
      <c r="E480" s="109">
        <f t="shared" si="27"/>
        <v>272.77</v>
      </c>
      <c r="F480" s="21"/>
      <c r="G480" s="123">
        <v>51440</v>
      </c>
      <c r="H480" s="120">
        <v>212</v>
      </c>
      <c r="I480" s="122" t="s">
        <v>35</v>
      </c>
      <c r="J480" s="46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7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</row>
    <row r="481" spans="2:58" s="16" customFormat="1" ht="15.75" x14ac:dyDescent="0.25">
      <c r="B481" s="93">
        <f t="shared" ref="B481:B508" si="28">B480-C481</f>
        <v>8433.7199999999884</v>
      </c>
      <c r="C481" s="89">
        <f t="shared" ref="C481:C507" si="29">+E481-D481</f>
        <v>254.92</v>
      </c>
      <c r="D481" s="89">
        <f t="shared" si="26"/>
        <v>17.850000000000001</v>
      </c>
      <c r="E481" s="109">
        <f t="shared" si="27"/>
        <v>272.77</v>
      </c>
      <c r="F481" s="21"/>
      <c r="G481" s="123">
        <v>51470</v>
      </c>
      <c r="H481" s="120">
        <v>213</v>
      </c>
      <c r="I481" s="122" t="s">
        <v>36</v>
      </c>
      <c r="J481" s="46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7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</row>
    <row r="482" spans="2:58" s="16" customFormat="1" ht="15.75" x14ac:dyDescent="0.25">
      <c r="B482" s="93">
        <f t="shared" si="28"/>
        <v>7906.0899999999883</v>
      </c>
      <c r="C482" s="89">
        <f t="shared" si="29"/>
        <v>527.63</v>
      </c>
      <c r="D482" s="89">
        <f t="shared" si="26"/>
        <v>17.91</v>
      </c>
      <c r="E482" s="109">
        <f t="shared" si="27"/>
        <v>545.54</v>
      </c>
      <c r="F482" s="21"/>
      <c r="G482" s="123">
        <v>51501</v>
      </c>
      <c r="H482" s="120">
        <v>214</v>
      </c>
      <c r="I482" s="122" t="s">
        <v>37</v>
      </c>
      <c r="J482" s="46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7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</row>
    <row r="483" spans="2:58" s="16" customFormat="1" ht="15.75" x14ac:dyDescent="0.25">
      <c r="B483" s="93">
        <f t="shared" si="28"/>
        <v>7650.1099999999888</v>
      </c>
      <c r="C483" s="89">
        <f t="shared" si="29"/>
        <v>255.98</v>
      </c>
      <c r="D483" s="89">
        <f t="shared" si="26"/>
        <v>16.79</v>
      </c>
      <c r="E483" s="109">
        <f t="shared" si="27"/>
        <v>272.77</v>
      </c>
      <c r="F483" s="21"/>
      <c r="G483" s="123">
        <v>51532</v>
      </c>
      <c r="H483" s="120">
        <v>215</v>
      </c>
      <c r="I483" s="122" t="s">
        <v>38</v>
      </c>
      <c r="J483" s="46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7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</row>
    <row r="484" spans="2:58" s="16" customFormat="1" ht="15.75" x14ac:dyDescent="0.25">
      <c r="B484" s="93">
        <f t="shared" si="28"/>
        <v>7392.0099999999884</v>
      </c>
      <c r="C484" s="89">
        <f t="shared" si="29"/>
        <v>258.09999999999997</v>
      </c>
      <c r="D484" s="89">
        <f t="shared" si="26"/>
        <v>14.67</v>
      </c>
      <c r="E484" s="109">
        <f t="shared" si="27"/>
        <v>272.77</v>
      </c>
      <c r="F484" s="21"/>
      <c r="G484" s="123">
        <v>51560</v>
      </c>
      <c r="H484" s="120">
        <v>216</v>
      </c>
      <c r="I484" s="122" t="s">
        <v>39</v>
      </c>
      <c r="J484" s="46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7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</row>
    <row r="485" spans="2:58" s="16" customFormat="1" ht="15.75" x14ac:dyDescent="0.25">
      <c r="B485" s="93">
        <f t="shared" si="28"/>
        <v>7134.9399999999887</v>
      </c>
      <c r="C485" s="89">
        <f t="shared" si="29"/>
        <v>257.07</v>
      </c>
      <c r="D485" s="89">
        <f t="shared" si="26"/>
        <v>15.7</v>
      </c>
      <c r="E485" s="109">
        <f t="shared" si="27"/>
        <v>272.77</v>
      </c>
      <c r="F485" s="21"/>
      <c r="G485" s="123">
        <v>51591</v>
      </c>
      <c r="H485" s="120">
        <v>217</v>
      </c>
      <c r="I485" s="122" t="s">
        <v>27</v>
      </c>
      <c r="J485" s="46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7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</row>
    <row r="486" spans="2:58" s="16" customFormat="1" ht="15.75" x14ac:dyDescent="0.25">
      <c r="B486" s="93">
        <f t="shared" si="28"/>
        <v>6876.829999999989</v>
      </c>
      <c r="C486" s="89">
        <f t="shared" si="29"/>
        <v>258.10999999999996</v>
      </c>
      <c r="D486" s="89">
        <f t="shared" si="26"/>
        <v>14.66</v>
      </c>
      <c r="E486" s="109">
        <f t="shared" si="27"/>
        <v>272.77</v>
      </c>
      <c r="F486" s="21"/>
      <c r="G486" s="123">
        <v>51621</v>
      </c>
      <c r="H486" s="120">
        <v>218</v>
      </c>
      <c r="I486" s="122" t="s">
        <v>28</v>
      </c>
      <c r="J486" s="46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7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</row>
    <row r="487" spans="2:58" s="16" customFormat="1" ht="15.75" x14ac:dyDescent="0.25">
      <c r="B487" s="93">
        <f t="shared" si="28"/>
        <v>6618.6599999999889</v>
      </c>
      <c r="C487" s="89">
        <f t="shared" si="29"/>
        <v>258.16999999999996</v>
      </c>
      <c r="D487" s="89">
        <f t="shared" si="26"/>
        <v>14.6</v>
      </c>
      <c r="E487" s="109">
        <f t="shared" si="27"/>
        <v>272.77</v>
      </c>
      <c r="F487" s="21"/>
      <c r="G487" s="123">
        <v>51652</v>
      </c>
      <c r="H487" s="120">
        <v>219</v>
      </c>
      <c r="I487" s="122" t="s">
        <v>30</v>
      </c>
      <c r="J487" s="46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7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</row>
    <row r="488" spans="2:58" s="16" customFormat="1" ht="15.75" x14ac:dyDescent="0.25">
      <c r="B488" s="93">
        <f t="shared" si="28"/>
        <v>6086.7199999999893</v>
      </c>
      <c r="C488" s="89">
        <f t="shared" si="29"/>
        <v>531.93999999999994</v>
      </c>
      <c r="D488" s="89">
        <f t="shared" si="26"/>
        <v>13.6</v>
      </c>
      <c r="E488" s="109">
        <f t="shared" si="27"/>
        <v>545.54</v>
      </c>
      <c r="F488" s="21"/>
      <c r="G488" s="123">
        <v>51682</v>
      </c>
      <c r="H488" s="120">
        <v>220</v>
      </c>
      <c r="I488" s="122" t="s">
        <v>31</v>
      </c>
      <c r="J488" s="46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7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</row>
    <row r="489" spans="2:58" s="16" customFormat="1" ht="15.75" x14ac:dyDescent="0.25">
      <c r="B489" s="93">
        <f t="shared" si="28"/>
        <v>5826.869999999989</v>
      </c>
      <c r="C489" s="89">
        <f t="shared" si="29"/>
        <v>259.84999999999997</v>
      </c>
      <c r="D489" s="89">
        <f t="shared" si="26"/>
        <v>12.92</v>
      </c>
      <c r="E489" s="109">
        <f t="shared" si="27"/>
        <v>272.77</v>
      </c>
      <c r="F489" s="21"/>
      <c r="G489" s="123">
        <v>51713</v>
      </c>
      <c r="H489" s="120">
        <v>221</v>
      </c>
      <c r="I489" s="122" t="s">
        <v>32</v>
      </c>
      <c r="J489" s="46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7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</row>
    <row r="490" spans="2:58" s="16" customFormat="1" ht="15.75" x14ac:dyDescent="0.25">
      <c r="B490" s="93">
        <f t="shared" si="28"/>
        <v>5566.4699999999893</v>
      </c>
      <c r="C490" s="89">
        <f t="shared" si="29"/>
        <v>260.39999999999998</v>
      </c>
      <c r="D490" s="89">
        <f t="shared" si="26"/>
        <v>12.37</v>
      </c>
      <c r="E490" s="109">
        <f t="shared" si="27"/>
        <v>272.77</v>
      </c>
      <c r="F490" s="21"/>
      <c r="G490" s="123">
        <v>51744</v>
      </c>
      <c r="H490" s="120">
        <v>222</v>
      </c>
      <c r="I490" s="122" t="s">
        <v>33</v>
      </c>
      <c r="J490" s="46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7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</row>
    <row r="491" spans="2:58" s="16" customFormat="1" ht="15.75" x14ac:dyDescent="0.25">
      <c r="B491" s="93">
        <f t="shared" si="28"/>
        <v>5305.1399999999894</v>
      </c>
      <c r="C491" s="89">
        <f t="shared" si="29"/>
        <v>261.33</v>
      </c>
      <c r="D491" s="89">
        <f t="shared" si="26"/>
        <v>11.44</v>
      </c>
      <c r="E491" s="109">
        <f t="shared" si="27"/>
        <v>272.77</v>
      </c>
      <c r="F491" s="21"/>
      <c r="G491" s="123">
        <v>51774</v>
      </c>
      <c r="H491" s="120">
        <v>223</v>
      </c>
      <c r="I491" s="122" t="s">
        <v>34</v>
      </c>
      <c r="J491" s="46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7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</row>
    <row r="492" spans="2:58" s="16" customFormat="1" ht="15.75" x14ac:dyDescent="0.25">
      <c r="B492" s="93">
        <f t="shared" si="28"/>
        <v>5043.6299999999892</v>
      </c>
      <c r="C492" s="89">
        <f t="shared" si="29"/>
        <v>261.51</v>
      </c>
      <c r="D492" s="89">
        <f t="shared" si="26"/>
        <v>11.26</v>
      </c>
      <c r="E492" s="109">
        <f t="shared" si="27"/>
        <v>272.77</v>
      </c>
      <c r="F492" s="21"/>
      <c r="G492" s="123">
        <v>51805</v>
      </c>
      <c r="H492" s="120">
        <v>224</v>
      </c>
      <c r="I492" s="122" t="s">
        <v>35</v>
      </c>
      <c r="J492" s="46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7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</row>
    <row r="493" spans="2:58" s="16" customFormat="1" ht="15.75" x14ac:dyDescent="0.25">
      <c r="B493" s="93">
        <f t="shared" si="28"/>
        <v>4781.2199999999893</v>
      </c>
      <c r="C493" s="89">
        <f t="shared" si="29"/>
        <v>262.40999999999997</v>
      </c>
      <c r="D493" s="89">
        <f t="shared" si="26"/>
        <v>10.36</v>
      </c>
      <c r="E493" s="109">
        <f t="shared" si="27"/>
        <v>272.77</v>
      </c>
      <c r="F493" s="21"/>
      <c r="G493" s="123">
        <v>51835</v>
      </c>
      <c r="H493" s="120">
        <v>225</v>
      </c>
      <c r="I493" s="122" t="s">
        <v>36</v>
      </c>
      <c r="J493" s="46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7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</row>
    <row r="494" spans="2:58" s="16" customFormat="1" ht="15.75" x14ac:dyDescent="0.25">
      <c r="B494" s="93">
        <f t="shared" si="28"/>
        <v>4245.829999999989</v>
      </c>
      <c r="C494" s="89">
        <f t="shared" si="29"/>
        <v>535.39</v>
      </c>
      <c r="D494" s="89">
        <f t="shared" si="26"/>
        <v>10.15</v>
      </c>
      <c r="E494" s="109">
        <f t="shared" si="27"/>
        <v>545.54</v>
      </c>
      <c r="F494" s="21"/>
      <c r="G494" s="123">
        <v>51866</v>
      </c>
      <c r="H494" s="120">
        <v>226</v>
      </c>
      <c r="I494" s="122" t="s">
        <v>37</v>
      </c>
      <c r="J494" s="46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7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</row>
    <row r="495" spans="2:58" s="16" customFormat="1" ht="15.75" x14ac:dyDescent="0.25">
      <c r="B495" s="93">
        <f t="shared" si="28"/>
        <v>3982.079999999989</v>
      </c>
      <c r="C495" s="89">
        <f t="shared" si="29"/>
        <v>263.75</v>
      </c>
      <c r="D495" s="89">
        <f t="shared" si="26"/>
        <v>9.02</v>
      </c>
      <c r="E495" s="109">
        <f t="shared" si="27"/>
        <v>272.77</v>
      </c>
      <c r="F495" s="21"/>
      <c r="G495" s="123">
        <v>51897</v>
      </c>
      <c r="H495" s="120">
        <v>227</v>
      </c>
      <c r="I495" s="122" t="s">
        <v>38</v>
      </c>
      <c r="J495" s="46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7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</row>
    <row r="496" spans="2:58" s="16" customFormat="1" ht="15.75" x14ac:dyDescent="0.25">
      <c r="B496" s="93">
        <f t="shared" si="28"/>
        <v>3716.9499999999889</v>
      </c>
      <c r="C496" s="89">
        <f t="shared" si="29"/>
        <v>265.13</v>
      </c>
      <c r="D496" s="89">
        <f t="shared" si="26"/>
        <v>7.64</v>
      </c>
      <c r="E496" s="109">
        <f t="shared" si="27"/>
        <v>272.77</v>
      </c>
      <c r="F496" s="21"/>
      <c r="G496" s="123">
        <v>51925</v>
      </c>
      <c r="H496" s="120">
        <v>228</v>
      </c>
      <c r="I496" s="122" t="s">
        <v>39</v>
      </c>
      <c r="J496" s="46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7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</row>
    <row r="497" spans="2:58" s="16" customFormat="1" ht="15.75" x14ac:dyDescent="0.25">
      <c r="B497" s="93">
        <f t="shared" si="28"/>
        <v>3452.0699999999888</v>
      </c>
      <c r="C497" s="89">
        <f t="shared" si="29"/>
        <v>264.88</v>
      </c>
      <c r="D497" s="89">
        <f t="shared" si="26"/>
        <v>7.89</v>
      </c>
      <c r="E497" s="109">
        <f t="shared" si="27"/>
        <v>272.77</v>
      </c>
      <c r="F497" s="21"/>
      <c r="G497" s="123">
        <v>51956</v>
      </c>
      <c r="H497" s="120">
        <v>229</v>
      </c>
      <c r="I497" s="122" t="s">
        <v>27</v>
      </c>
      <c r="J497" s="46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7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</row>
    <row r="498" spans="2:58" s="16" customFormat="1" ht="15.75" x14ac:dyDescent="0.25">
      <c r="B498" s="93">
        <f t="shared" si="28"/>
        <v>3186.389999999989</v>
      </c>
      <c r="C498" s="89">
        <f t="shared" si="29"/>
        <v>265.68</v>
      </c>
      <c r="D498" s="89">
        <f t="shared" si="26"/>
        <v>7.09</v>
      </c>
      <c r="E498" s="109">
        <f t="shared" si="27"/>
        <v>272.77</v>
      </c>
      <c r="F498" s="21"/>
      <c r="G498" s="123">
        <v>51986</v>
      </c>
      <c r="H498" s="120">
        <v>230</v>
      </c>
      <c r="I498" s="122" t="s">
        <v>28</v>
      </c>
      <c r="J498" s="46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7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</row>
    <row r="499" spans="2:58" s="16" customFormat="1" ht="15.75" x14ac:dyDescent="0.25">
      <c r="B499" s="93">
        <f t="shared" si="28"/>
        <v>2920.389999999989</v>
      </c>
      <c r="C499" s="89">
        <f t="shared" si="29"/>
        <v>266</v>
      </c>
      <c r="D499" s="89">
        <f t="shared" si="26"/>
        <v>6.77</v>
      </c>
      <c r="E499" s="109">
        <f t="shared" si="27"/>
        <v>272.77</v>
      </c>
      <c r="F499" s="21"/>
      <c r="G499" s="123">
        <v>52017</v>
      </c>
      <c r="H499" s="120">
        <v>231</v>
      </c>
      <c r="I499" s="122" t="s">
        <v>30</v>
      </c>
      <c r="J499" s="46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7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</row>
    <row r="500" spans="2:58" s="16" customFormat="1" ht="15.75" x14ac:dyDescent="0.25">
      <c r="B500" s="93">
        <f t="shared" si="28"/>
        <v>2380.849999999989</v>
      </c>
      <c r="C500" s="89">
        <f t="shared" si="29"/>
        <v>539.54</v>
      </c>
      <c r="D500" s="89">
        <f t="shared" si="26"/>
        <v>6</v>
      </c>
      <c r="E500" s="109">
        <f t="shared" si="27"/>
        <v>545.54</v>
      </c>
      <c r="F500" s="21"/>
      <c r="G500" s="123">
        <v>52047</v>
      </c>
      <c r="H500" s="120">
        <v>232</v>
      </c>
      <c r="I500" s="122" t="s">
        <v>31</v>
      </c>
      <c r="J500" s="46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7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</row>
    <row r="501" spans="2:58" s="16" customFormat="1" ht="15.75" x14ac:dyDescent="0.25">
      <c r="B501" s="93">
        <f t="shared" si="28"/>
        <v>2113.139999999989</v>
      </c>
      <c r="C501" s="89">
        <f t="shared" si="29"/>
        <v>267.70999999999998</v>
      </c>
      <c r="D501" s="89">
        <f t="shared" si="26"/>
        <v>5.0599999999999996</v>
      </c>
      <c r="E501" s="109">
        <f t="shared" si="27"/>
        <v>272.77</v>
      </c>
      <c r="F501" s="21"/>
      <c r="G501" s="123">
        <v>52078</v>
      </c>
      <c r="H501" s="120">
        <v>233</v>
      </c>
      <c r="I501" s="122" t="s">
        <v>32</v>
      </c>
      <c r="J501" s="46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7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</row>
    <row r="502" spans="2:58" s="16" customFormat="1" ht="15.75" x14ac:dyDescent="0.25">
      <c r="B502" s="93">
        <f t="shared" si="28"/>
        <v>1844.859999999989</v>
      </c>
      <c r="C502" s="89">
        <f t="shared" si="29"/>
        <v>268.27999999999997</v>
      </c>
      <c r="D502" s="89">
        <f t="shared" si="26"/>
        <v>4.49</v>
      </c>
      <c r="E502" s="109">
        <f t="shared" si="27"/>
        <v>272.77</v>
      </c>
      <c r="F502" s="21"/>
      <c r="G502" s="123">
        <v>52109</v>
      </c>
      <c r="H502" s="120">
        <v>234</v>
      </c>
      <c r="I502" s="122" t="s">
        <v>33</v>
      </c>
      <c r="J502" s="46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7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</row>
    <row r="503" spans="2:58" s="16" customFormat="1" ht="15.75" x14ac:dyDescent="0.25">
      <c r="B503" s="93">
        <f t="shared" si="28"/>
        <v>1575.879999999989</v>
      </c>
      <c r="C503" s="89">
        <f t="shared" si="29"/>
        <v>268.97999999999996</v>
      </c>
      <c r="D503" s="89">
        <f t="shared" si="26"/>
        <v>3.79</v>
      </c>
      <c r="E503" s="109">
        <f t="shared" si="27"/>
        <v>272.77</v>
      </c>
      <c r="F503" s="21"/>
      <c r="G503" s="123">
        <v>52139</v>
      </c>
      <c r="H503" s="120">
        <v>235</v>
      </c>
      <c r="I503" s="122" t="s">
        <v>34</v>
      </c>
      <c r="J503" s="46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7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</row>
    <row r="504" spans="2:58" s="16" customFormat="1" ht="15.75" x14ac:dyDescent="0.25">
      <c r="B504" s="93">
        <f t="shared" si="28"/>
        <v>1306.4599999999891</v>
      </c>
      <c r="C504" s="89">
        <f t="shared" si="29"/>
        <v>269.41999999999996</v>
      </c>
      <c r="D504" s="89">
        <f t="shared" si="26"/>
        <v>3.35</v>
      </c>
      <c r="E504" s="109">
        <f t="shared" si="27"/>
        <v>272.77</v>
      </c>
      <c r="F504" s="21"/>
      <c r="G504" s="123">
        <v>52170</v>
      </c>
      <c r="H504" s="120">
        <v>236</v>
      </c>
      <c r="I504" s="122" t="s">
        <v>35</v>
      </c>
      <c r="J504" s="46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7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</row>
    <row r="505" spans="2:58" s="16" customFormat="1" ht="15.75" x14ac:dyDescent="0.25">
      <c r="B505" s="93">
        <f t="shared" si="28"/>
        <v>1036.3699999999892</v>
      </c>
      <c r="C505" s="89">
        <f t="shared" si="29"/>
        <v>270.08999999999997</v>
      </c>
      <c r="D505" s="89">
        <f t="shared" si="26"/>
        <v>2.68</v>
      </c>
      <c r="E505" s="109">
        <f t="shared" si="27"/>
        <v>272.77</v>
      </c>
      <c r="F505" s="21"/>
      <c r="G505" s="123">
        <v>52200</v>
      </c>
      <c r="H505" s="120">
        <v>237</v>
      </c>
      <c r="I505" s="122" t="s">
        <v>36</v>
      </c>
      <c r="J505" s="46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7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</row>
    <row r="506" spans="2:58" s="16" customFormat="1" ht="15.75" x14ac:dyDescent="0.25">
      <c r="B506" s="93">
        <f t="shared" si="28"/>
        <v>493.02999999998929</v>
      </c>
      <c r="C506" s="89">
        <f t="shared" si="29"/>
        <v>543.33999999999992</v>
      </c>
      <c r="D506" s="89">
        <f t="shared" si="26"/>
        <v>2.2000000000000002</v>
      </c>
      <c r="E506" s="109">
        <f t="shared" si="27"/>
        <v>545.54</v>
      </c>
      <c r="F506" s="21"/>
      <c r="G506" s="123">
        <v>52231</v>
      </c>
      <c r="H506" s="120">
        <v>238</v>
      </c>
      <c r="I506" s="122" t="s">
        <v>37</v>
      </c>
      <c r="J506" s="46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7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</row>
    <row r="507" spans="2:58" s="16" customFormat="1" ht="15.75" x14ac:dyDescent="0.25">
      <c r="B507" s="93">
        <f t="shared" si="28"/>
        <v>221.30999999998932</v>
      </c>
      <c r="C507" s="89">
        <f t="shared" si="29"/>
        <v>271.71999999999997</v>
      </c>
      <c r="D507" s="89">
        <f t="shared" si="26"/>
        <v>1.05</v>
      </c>
      <c r="E507" s="109">
        <f t="shared" si="27"/>
        <v>272.77</v>
      </c>
      <c r="F507" s="21"/>
      <c r="G507" s="123">
        <v>52262</v>
      </c>
      <c r="H507" s="120">
        <v>239</v>
      </c>
      <c r="I507" s="122" t="s">
        <v>38</v>
      </c>
      <c r="J507" s="46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7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</row>
    <row r="508" spans="2:58" s="16" customFormat="1" ht="16.5" thickBot="1" x14ac:dyDescent="0.3">
      <c r="B508" s="93">
        <f t="shared" si="28"/>
        <v>-1.0686562745831907E-11</v>
      </c>
      <c r="C508" s="89">
        <v>221.31</v>
      </c>
      <c r="D508" s="89">
        <f t="shared" si="26"/>
        <v>0.42</v>
      </c>
      <c r="E508" s="109">
        <f>+C508+D508</f>
        <v>221.73</v>
      </c>
      <c r="F508" s="39"/>
      <c r="G508" s="124">
        <v>52290</v>
      </c>
      <c r="H508" s="120">
        <v>240</v>
      </c>
      <c r="I508" s="122" t="s">
        <v>39</v>
      </c>
      <c r="J508" s="46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7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</row>
    <row r="509" spans="2:58" s="33" customFormat="1" ht="16.5" thickBot="1" x14ac:dyDescent="0.3">
      <c r="B509" s="68" t="s">
        <v>9</v>
      </c>
      <c r="C509" s="60">
        <f>SUM(C268:C508)</f>
        <v>60000.000000000029</v>
      </c>
      <c r="D509" s="60">
        <f>+SUM(D268:D508)</f>
        <v>16324.560000000003</v>
      </c>
      <c r="E509" s="60">
        <f>SUM(E268:E508)</f>
        <v>76324.559999999852</v>
      </c>
      <c r="F509" s="21"/>
      <c r="G509" s="16"/>
      <c r="H509" s="16"/>
      <c r="I509" s="46"/>
      <c r="J509" s="46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</row>
    <row r="510" spans="2:58" s="16" customFormat="1" ht="15.75" x14ac:dyDescent="0.25">
      <c r="B510" s="116"/>
      <c r="C510" s="116"/>
      <c r="D510" s="116"/>
      <c r="E510" s="116"/>
      <c r="F510" s="38"/>
      <c r="I510" s="46"/>
      <c r="J510" s="46"/>
      <c r="K510" s="83"/>
      <c r="L510" s="83"/>
      <c r="M510" s="83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</row>
    <row r="511" spans="2:58" s="16" customFormat="1" ht="15.75" x14ac:dyDescent="0.25">
      <c r="B511" s="117"/>
      <c r="C511" s="117"/>
      <c r="D511" s="117"/>
      <c r="E511" s="117"/>
      <c r="F511" s="27"/>
      <c r="I511" s="46"/>
      <c r="J511" s="46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</row>
    <row r="512" spans="2:58" s="16" customFormat="1" ht="15.75" x14ac:dyDescent="0.25">
      <c r="B512" s="9"/>
      <c r="C512" s="23"/>
      <c r="D512" s="9"/>
      <c r="E512" s="9"/>
      <c r="F512" s="9"/>
      <c r="I512" s="46"/>
      <c r="J512" s="46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</row>
    <row r="513" spans="2:58" s="16" customFormat="1" ht="23.25" x14ac:dyDescent="0.25">
      <c r="B513" s="9"/>
      <c r="C513" s="1" t="s">
        <v>16</v>
      </c>
      <c r="F513" s="9"/>
      <c r="I513" s="46"/>
      <c r="J513" s="46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</row>
    <row r="514" spans="2:58" s="16" customFormat="1" ht="15.75" x14ac:dyDescent="0.25">
      <c r="C514" s="23"/>
      <c r="D514" s="9"/>
      <c r="E514" s="9"/>
      <c r="I514" s="46"/>
      <c r="J514" s="46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</row>
    <row r="515" spans="2:58" s="16" customFormat="1" ht="26.25" x14ac:dyDescent="0.25">
      <c r="B515" s="40"/>
      <c r="C515" s="41"/>
      <c r="D515" s="9"/>
      <c r="E515" s="9"/>
      <c r="F515" s="28"/>
      <c r="I515" s="46"/>
      <c r="J515" s="46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</row>
    <row r="516" spans="2:58" s="16" customFormat="1" ht="15.75" x14ac:dyDescent="0.25">
      <c r="B516" s="9"/>
      <c r="C516" s="23"/>
      <c r="D516" s="9"/>
      <c r="E516" s="9"/>
      <c r="F516" s="9"/>
      <c r="I516" s="46"/>
      <c r="J516" s="46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</row>
    <row r="517" spans="2:58" s="16" customFormat="1" ht="15.75" x14ac:dyDescent="0.25">
      <c r="B517" s="9"/>
      <c r="C517" s="23"/>
      <c r="D517" s="9"/>
      <c r="E517" s="9"/>
      <c r="F517" s="9"/>
      <c r="I517" s="46"/>
      <c r="J517" s="46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</row>
    <row r="518" spans="2:58" x14ac:dyDescent="0.25">
      <c r="B518" s="9"/>
      <c r="C518" s="23"/>
      <c r="D518" s="9"/>
      <c r="E518" s="9"/>
      <c r="F518" s="9"/>
    </row>
    <row r="519" spans="2:58" s="22" customFormat="1" x14ac:dyDescent="0.25">
      <c r="B519" s="9"/>
      <c r="C519" s="23"/>
      <c r="D519" s="9"/>
      <c r="E519" s="9"/>
      <c r="F519" s="9"/>
      <c r="I519" s="52"/>
      <c r="J519" s="52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</row>
    <row r="520" spans="2:58" s="22" customFormat="1" ht="24.75" customHeight="1" x14ac:dyDescent="0.25">
      <c r="B520" s="9"/>
      <c r="C520" s="23"/>
      <c r="D520" s="9"/>
      <c r="E520" s="9"/>
      <c r="F520" s="9"/>
      <c r="I520" s="52"/>
      <c r="J520" s="52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</row>
    <row r="521" spans="2:58" x14ac:dyDescent="0.25">
      <c r="B521" s="40" t="s">
        <v>22</v>
      </c>
      <c r="C521" s="3"/>
      <c r="D521" s="4"/>
      <c r="E521" s="4"/>
      <c r="F521" s="4"/>
    </row>
    <row r="522" spans="2:58" ht="15.75" thickBot="1" x14ac:dyDescent="0.3">
      <c r="C522" s="11"/>
      <c r="D522" s="40"/>
      <c r="E522" s="12"/>
      <c r="F522" s="12"/>
    </row>
    <row r="523" spans="2:58" x14ac:dyDescent="0.25">
      <c r="B523" s="10"/>
      <c r="C523" s="11"/>
      <c r="D523" s="118" t="s">
        <v>54</v>
      </c>
      <c r="E523" s="119"/>
    </row>
    <row r="524" spans="2:58" x14ac:dyDescent="0.25">
      <c r="B524" s="6"/>
      <c r="D524" s="72" t="s">
        <v>6</v>
      </c>
      <c r="E524" s="110">
        <v>60000</v>
      </c>
    </row>
    <row r="525" spans="2:58" x14ac:dyDescent="0.25">
      <c r="B525" s="6"/>
      <c r="D525" s="72" t="s">
        <v>23</v>
      </c>
      <c r="E525" s="73">
        <v>2.5000000000000001E-2</v>
      </c>
    </row>
    <row r="526" spans="2:58" x14ac:dyDescent="0.25">
      <c r="B526" s="13"/>
      <c r="C526" s="6"/>
      <c r="D526" s="72" t="s">
        <v>7</v>
      </c>
      <c r="E526" s="111" t="s">
        <v>42</v>
      </c>
    </row>
    <row r="527" spans="2:58" x14ac:dyDescent="0.25">
      <c r="B527" s="13"/>
      <c r="C527" s="6"/>
      <c r="D527" s="72" t="s">
        <v>24</v>
      </c>
      <c r="E527" s="74">
        <v>240</v>
      </c>
    </row>
    <row r="528" spans="2:58" ht="15.75" thickBot="1" x14ac:dyDescent="0.3">
      <c r="B528" s="5"/>
      <c r="C528" s="14"/>
      <c r="D528" s="75" t="s">
        <v>25</v>
      </c>
      <c r="E528" s="76">
        <v>44986</v>
      </c>
    </row>
    <row r="529" spans="2:6" ht="9.75" customHeight="1" x14ac:dyDescent="0.25">
      <c r="C529" s="14"/>
    </row>
    <row r="530" spans="2:6" ht="9" customHeight="1" thickBot="1" x14ac:dyDescent="0.3">
      <c r="B530" s="5"/>
      <c r="C530" s="6"/>
    </row>
    <row r="531" spans="2:6" ht="32.25" customHeight="1" x14ac:dyDescent="0.25">
      <c r="B531" s="85" t="s">
        <v>10</v>
      </c>
      <c r="C531" s="69" t="s">
        <v>52</v>
      </c>
      <c r="D531" s="59" t="s">
        <v>44</v>
      </c>
      <c r="E531" s="59" t="s">
        <v>26</v>
      </c>
    </row>
    <row r="532" spans="2:6" x14ac:dyDescent="0.25">
      <c r="B532" s="112">
        <f t="shared" ref="B532:B595" si="30">+D19</f>
        <v>45016</v>
      </c>
      <c r="C532" s="113">
        <f>+B269</f>
        <v>59854.63</v>
      </c>
      <c r="D532" s="114">
        <f>+E269</f>
        <v>272.77</v>
      </c>
      <c r="E532" s="115" t="s">
        <v>20</v>
      </c>
      <c r="F532" s="78"/>
    </row>
    <row r="533" spans="2:6" x14ac:dyDescent="0.25">
      <c r="B533" s="112">
        <f t="shared" si="30"/>
        <v>45046</v>
      </c>
      <c r="C533" s="113">
        <f t="shared" ref="C533:C596" si="31">+B270</f>
        <v>59704.85</v>
      </c>
      <c r="D533" s="114">
        <f t="shared" ref="D533:D595" si="32">+E270</f>
        <v>272.77</v>
      </c>
      <c r="E533" s="115" t="s">
        <v>20</v>
      </c>
    </row>
    <row r="534" spans="2:6" x14ac:dyDescent="0.25">
      <c r="B534" s="112">
        <f t="shared" si="30"/>
        <v>45077</v>
      </c>
      <c r="C534" s="113">
        <f t="shared" si="31"/>
        <v>59558.85</v>
      </c>
      <c r="D534" s="114">
        <f t="shared" si="32"/>
        <v>272.77</v>
      </c>
      <c r="E534" s="115" t="s">
        <v>20</v>
      </c>
    </row>
    <row r="535" spans="2:6" x14ac:dyDescent="0.25">
      <c r="B535" s="112">
        <f t="shared" si="30"/>
        <v>45107</v>
      </c>
      <c r="C535" s="113">
        <f t="shared" si="31"/>
        <v>59135.689999999995</v>
      </c>
      <c r="D535" s="114">
        <f t="shared" si="32"/>
        <v>545.54</v>
      </c>
      <c r="E535" s="115" t="s">
        <v>20</v>
      </c>
    </row>
    <row r="536" spans="2:6" x14ac:dyDescent="0.25">
      <c r="B536" s="112">
        <f t="shared" si="30"/>
        <v>45138</v>
      </c>
      <c r="C536" s="113">
        <f t="shared" si="31"/>
        <v>58988.479999999996</v>
      </c>
      <c r="D536" s="114">
        <f t="shared" si="32"/>
        <v>272.77</v>
      </c>
      <c r="E536" s="115" t="s">
        <v>20</v>
      </c>
    </row>
    <row r="537" spans="2:6" x14ac:dyDescent="0.25">
      <c r="B537" s="112">
        <f t="shared" si="30"/>
        <v>45169</v>
      </c>
      <c r="C537" s="113">
        <f t="shared" si="31"/>
        <v>58840.959999999999</v>
      </c>
      <c r="D537" s="114">
        <f t="shared" si="32"/>
        <v>272.77</v>
      </c>
      <c r="E537" s="115" t="s">
        <v>20</v>
      </c>
    </row>
    <row r="538" spans="2:6" x14ac:dyDescent="0.25">
      <c r="B538" s="112">
        <f t="shared" si="30"/>
        <v>45199</v>
      </c>
      <c r="C538" s="113">
        <f t="shared" si="31"/>
        <v>58689.1</v>
      </c>
      <c r="D538" s="114">
        <f t="shared" si="32"/>
        <v>272.77</v>
      </c>
      <c r="E538" s="115" t="s">
        <v>20</v>
      </c>
      <c r="F538" s="77"/>
    </row>
    <row r="539" spans="2:6" x14ac:dyDescent="0.25">
      <c r="B539" s="112">
        <f t="shared" si="30"/>
        <v>45230</v>
      </c>
      <c r="C539" s="113">
        <f t="shared" si="31"/>
        <v>58540.939999999995</v>
      </c>
      <c r="D539" s="114">
        <f t="shared" si="32"/>
        <v>272.77</v>
      </c>
      <c r="E539" s="115" t="s">
        <v>20</v>
      </c>
    </row>
    <row r="540" spans="2:6" x14ac:dyDescent="0.25">
      <c r="B540" s="112">
        <f t="shared" si="30"/>
        <v>45260</v>
      </c>
      <c r="C540" s="113">
        <f t="shared" si="31"/>
        <v>58388.459999999992</v>
      </c>
      <c r="D540" s="114">
        <f t="shared" si="32"/>
        <v>272.77</v>
      </c>
      <c r="E540" s="115" t="s">
        <v>20</v>
      </c>
    </row>
    <row r="541" spans="2:6" x14ac:dyDescent="0.25">
      <c r="B541" s="112">
        <f t="shared" si="30"/>
        <v>45291</v>
      </c>
      <c r="C541" s="113">
        <f t="shared" si="31"/>
        <v>57966.899999999994</v>
      </c>
      <c r="D541" s="114">
        <f t="shared" si="32"/>
        <v>545.54</v>
      </c>
      <c r="E541" s="115" t="s">
        <v>20</v>
      </c>
    </row>
    <row r="542" spans="2:6" x14ac:dyDescent="0.25">
      <c r="B542" s="112">
        <f t="shared" si="30"/>
        <v>45322</v>
      </c>
      <c r="C542" s="113">
        <f t="shared" si="31"/>
        <v>57817.209999999992</v>
      </c>
      <c r="D542" s="114">
        <f t="shared" si="32"/>
        <v>272.77</v>
      </c>
      <c r="E542" s="115" t="s">
        <v>20</v>
      </c>
    </row>
    <row r="543" spans="2:6" x14ac:dyDescent="0.25">
      <c r="B543" s="112">
        <f t="shared" si="30"/>
        <v>45351</v>
      </c>
      <c r="C543" s="113">
        <f t="shared" si="31"/>
        <v>57659.279999999992</v>
      </c>
      <c r="D543" s="114">
        <f t="shared" si="32"/>
        <v>272.77</v>
      </c>
      <c r="E543" s="115" t="s">
        <v>20</v>
      </c>
    </row>
    <row r="544" spans="2:6" x14ac:dyDescent="0.25">
      <c r="B544" s="112">
        <f t="shared" si="30"/>
        <v>45382</v>
      </c>
      <c r="C544" s="113">
        <f t="shared" si="31"/>
        <v>57508.939999999995</v>
      </c>
      <c r="D544" s="114">
        <f t="shared" si="32"/>
        <v>272.77</v>
      </c>
      <c r="E544" s="115" t="s">
        <v>20</v>
      </c>
    </row>
    <row r="545" spans="2:5" x14ac:dyDescent="0.25">
      <c r="B545" s="112">
        <f t="shared" si="30"/>
        <v>45412</v>
      </c>
      <c r="C545" s="113">
        <f t="shared" si="31"/>
        <v>57354.34</v>
      </c>
      <c r="D545" s="114">
        <f t="shared" si="32"/>
        <v>272.77</v>
      </c>
      <c r="E545" s="115" t="s">
        <v>20</v>
      </c>
    </row>
    <row r="546" spans="2:5" x14ac:dyDescent="0.25">
      <c r="B546" s="112">
        <f t="shared" si="30"/>
        <v>45443</v>
      </c>
      <c r="C546" s="113">
        <f t="shared" si="31"/>
        <v>57203.35</v>
      </c>
      <c r="D546" s="114">
        <f t="shared" si="32"/>
        <v>272.77</v>
      </c>
      <c r="E546" s="115" t="s">
        <v>20</v>
      </c>
    </row>
    <row r="547" spans="2:5" x14ac:dyDescent="0.25">
      <c r="B547" s="112">
        <f t="shared" si="30"/>
        <v>45473</v>
      </c>
      <c r="C547" s="113">
        <f t="shared" si="31"/>
        <v>56775.35</v>
      </c>
      <c r="D547" s="114">
        <f t="shared" si="32"/>
        <v>545.54</v>
      </c>
      <c r="E547" s="115" t="s">
        <v>20</v>
      </c>
    </row>
    <row r="548" spans="2:5" x14ac:dyDescent="0.25">
      <c r="B548" s="112">
        <f t="shared" si="30"/>
        <v>45504</v>
      </c>
      <c r="C548" s="113">
        <f t="shared" si="31"/>
        <v>56623.13</v>
      </c>
      <c r="D548" s="114">
        <f t="shared" si="32"/>
        <v>272.77</v>
      </c>
      <c r="E548" s="115" t="s">
        <v>20</v>
      </c>
    </row>
    <row r="549" spans="2:5" x14ac:dyDescent="0.25">
      <c r="B549" s="112">
        <f t="shared" si="30"/>
        <v>45535</v>
      </c>
      <c r="C549" s="113">
        <f t="shared" si="31"/>
        <v>56470.59</v>
      </c>
      <c r="D549" s="114">
        <f t="shared" si="32"/>
        <v>272.77</v>
      </c>
      <c r="E549" s="115" t="s">
        <v>20</v>
      </c>
    </row>
    <row r="550" spans="2:5" x14ac:dyDescent="0.25">
      <c r="B550" s="112">
        <f t="shared" si="30"/>
        <v>45565</v>
      </c>
      <c r="C550" s="113">
        <f t="shared" si="31"/>
        <v>56313.859999999993</v>
      </c>
      <c r="D550" s="114">
        <f t="shared" si="32"/>
        <v>272.77</v>
      </c>
      <c r="E550" s="115" t="s">
        <v>20</v>
      </c>
    </row>
    <row r="551" spans="2:5" x14ac:dyDescent="0.25">
      <c r="B551" s="15">
        <f t="shared" si="30"/>
        <v>45596</v>
      </c>
      <c r="C551" s="42">
        <f t="shared" si="31"/>
        <v>56160.659999999996</v>
      </c>
      <c r="D551" s="24">
        <f t="shared" si="32"/>
        <v>272.77</v>
      </c>
      <c r="E551" s="25" t="s">
        <v>20</v>
      </c>
    </row>
    <row r="552" spans="2:5" x14ac:dyDescent="0.25">
      <c r="B552" s="15">
        <f t="shared" si="30"/>
        <v>45626</v>
      </c>
      <c r="C552" s="42">
        <f t="shared" si="31"/>
        <v>56003.289999999994</v>
      </c>
      <c r="D552" s="24">
        <f t="shared" si="32"/>
        <v>272.77</v>
      </c>
      <c r="E552" s="25" t="s">
        <v>20</v>
      </c>
    </row>
    <row r="553" spans="2:5" x14ac:dyDescent="0.25">
      <c r="B553" s="15">
        <f t="shared" si="30"/>
        <v>45657</v>
      </c>
      <c r="C553" s="42">
        <f t="shared" si="31"/>
        <v>55576.659999999996</v>
      </c>
      <c r="D553" s="24">
        <f t="shared" si="32"/>
        <v>545.54</v>
      </c>
      <c r="E553" s="25" t="s">
        <v>20</v>
      </c>
    </row>
    <row r="554" spans="2:5" x14ac:dyDescent="0.25">
      <c r="B554" s="15">
        <f t="shared" si="30"/>
        <v>45688</v>
      </c>
      <c r="C554" s="42">
        <f t="shared" si="31"/>
        <v>55421.899999999994</v>
      </c>
      <c r="D554" s="24">
        <f t="shared" si="32"/>
        <v>272.77</v>
      </c>
      <c r="E554" s="25" t="s">
        <v>20</v>
      </c>
    </row>
    <row r="555" spans="2:5" x14ac:dyDescent="0.25">
      <c r="B555" s="15">
        <f t="shared" si="30"/>
        <v>45716</v>
      </c>
      <c r="C555" s="42">
        <f t="shared" si="31"/>
        <v>55255.419999999991</v>
      </c>
      <c r="D555" s="24">
        <f t="shared" si="32"/>
        <v>272.77</v>
      </c>
      <c r="E555" s="25" t="s">
        <v>20</v>
      </c>
    </row>
    <row r="556" spans="2:5" x14ac:dyDescent="0.25">
      <c r="B556" s="15">
        <f t="shared" si="30"/>
        <v>45747</v>
      </c>
      <c r="C556" s="42">
        <f t="shared" si="31"/>
        <v>55099.969999999994</v>
      </c>
      <c r="D556" s="24">
        <f t="shared" si="32"/>
        <v>272.77</v>
      </c>
      <c r="E556" s="25" t="s">
        <v>20</v>
      </c>
    </row>
    <row r="557" spans="2:5" x14ac:dyDescent="0.25">
      <c r="B557" s="15">
        <f t="shared" si="30"/>
        <v>45777</v>
      </c>
      <c r="C557" s="42">
        <f t="shared" si="31"/>
        <v>54940.419999999991</v>
      </c>
      <c r="D557" s="24">
        <f t="shared" si="32"/>
        <v>272.77</v>
      </c>
      <c r="E557" s="25" t="s">
        <v>20</v>
      </c>
    </row>
    <row r="558" spans="2:5" x14ac:dyDescent="0.25">
      <c r="B558" s="15">
        <f t="shared" si="30"/>
        <v>45808</v>
      </c>
      <c r="C558" s="42">
        <f t="shared" si="31"/>
        <v>54784.299999999988</v>
      </c>
      <c r="D558" s="24">
        <f t="shared" si="32"/>
        <v>272.77</v>
      </c>
      <c r="E558" s="25" t="s">
        <v>20</v>
      </c>
    </row>
    <row r="559" spans="2:5" x14ac:dyDescent="0.25">
      <c r="B559" s="15">
        <f t="shared" si="30"/>
        <v>45838</v>
      </c>
      <c r="C559" s="42">
        <f t="shared" si="31"/>
        <v>54351.329999999987</v>
      </c>
      <c r="D559" s="24">
        <f t="shared" si="32"/>
        <v>545.54</v>
      </c>
      <c r="E559" s="25" t="s">
        <v>20</v>
      </c>
    </row>
    <row r="560" spans="2:5" x14ac:dyDescent="0.25">
      <c r="B560" s="15">
        <f t="shared" si="30"/>
        <v>45869</v>
      </c>
      <c r="C560" s="42">
        <f t="shared" si="31"/>
        <v>54193.959999999985</v>
      </c>
      <c r="D560" s="24">
        <f t="shared" si="32"/>
        <v>272.77</v>
      </c>
      <c r="E560" s="25" t="s">
        <v>20</v>
      </c>
    </row>
    <row r="561" spans="2:5" x14ac:dyDescent="0.25">
      <c r="B561" s="15">
        <f t="shared" si="30"/>
        <v>45900</v>
      </c>
      <c r="C561" s="42">
        <f t="shared" si="31"/>
        <v>54036.259999999987</v>
      </c>
      <c r="D561" s="24">
        <f t="shared" si="32"/>
        <v>272.77</v>
      </c>
      <c r="E561" s="25" t="s">
        <v>20</v>
      </c>
    </row>
    <row r="562" spans="2:5" x14ac:dyDescent="0.25">
      <c r="B562" s="15">
        <f t="shared" si="30"/>
        <v>45930</v>
      </c>
      <c r="C562" s="42">
        <f t="shared" si="31"/>
        <v>53874.51999999999</v>
      </c>
      <c r="D562" s="24">
        <f t="shared" si="32"/>
        <v>272.77</v>
      </c>
      <c r="E562" s="25" t="s">
        <v>20</v>
      </c>
    </row>
    <row r="563" spans="2:5" x14ac:dyDescent="0.25">
      <c r="B563" s="15">
        <f t="shared" si="30"/>
        <v>45961</v>
      </c>
      <c r="C563" s="42">
        <f t="shared" si="31"/>
        <v>53716.139999999992</v>
      </c>
      <c r="D563" s="24">
        <f t="shared" si="32"/>
        <v>272.77</v>
      </c>
      <c r="E563" s="25" t="s">
        <v>20</v>
      </c>
    </row>
    <row r="564" spans="2:5" x14ac:dyDescent="0.25">
      <c r="B564" s="15">
        <f t="shared" si="30"/>
        <v>45991</v>
      </c>
      <c r="C564" s="42">
        <f t="shared" si="31"/>
        <v>53553.749999999993</v>
      </c>
      <c r="D564" s="24">
        <f t="shared" si="32"/>
        <v>272.77</v>
      </c>
      <c r="E564" s="25" t="s">
        <v>20</v>
      </c>
    </row>
    <row r="565" spans="2:5" x14ac:dyDescent="0.25">
      <c r="B565" s="15">
        <f t="shared" si="30"/>
        <v>46022</v>
      </c>
      <c r="C565" s="42">
        <f t="shared" si="31"/>
        <v>53121.919999999991</v>
      </c>
      <c r="D565" s="24">
        <f t="shared" si="32"/>
        <v>545.54</v>
      </c>
      <c r="E565" s="25" t="s">
        <v>20</v>
      </c>
    </row>
    <row r="566" spans="2:5" x14ac:dyDescent="0.25">
      <c r="B566" s="15">
        <f t="shared" si="30"/>
        <v>46053</v>
      </c>
      <c r="C566" s="42">
        <f t="shared" si="31"/>
        <v>52961.939999999988</v>
      </c>
      <c r="D566" s="24">
        <f t="shared" si="32"/>
        <v>272.77</v>
      </c>
      <c r="E566" s="25" t="s">
        <v>20</v>
      </c>
    </row>
    <row r="567" spans="2:5" x14ac:dyDescent="0.25">
      <c r="B567" s="15">
        <f t="shared" si="30"/>
        <v>46081</v>
      </c>
      <c r="C567" s="42">
        <f t="shared" si="31"/>
        <v>52790.739999999991</v>
      </c>
      <c r="D567" s="24">
        <f t="shared" si="32"/>
        <v>272.77</v>
      </c>
      <c r="E567" s="25" t="s">
        <v>20</v>
      </c>
    </row>
    <row r="568" spans="2:5" x14ac:dyDescent="0.25">
      <c r="B568" s="15">
        <f t="shared" si="30"/>
        <v>46112</v>
      </c>
      <c r="C568" s="42">
        <f t="shared" si="31"/>
        <v>52630.05999999999</v>
      </c>
      <c r="D568" s="24">
        <f t="shared" si="32"/>
        <v>272.77</v>
      </c>
      <c r="E568" s="25" t="s">
        <v>20</v>
      </c>
    </row>
    <row r="569" spans="2:5" x14ac:dyDescent="0.25">
      <c r="B569" s="15">
        <f t="shared" si="30"/>
        <v>46142</v>
      </c>
      <c r="C569" s="42">
        <f t="shared" si="31"/>
        <v>52465.429999999993</v>
      </c>
      <c r="D569" s="24">
        <f t="shared" si="32"/>
        <v>272.77</v>
      </c>
      <c r="E569" s="25" t="s">
        <v>20</v>
      </c>
    </row>
    <row r="570" spans="2:5" x14ac:dyDescent="0.25">
      <c r="B570" s="15">
        <f t="shared" si="30"/>
        <v>46173</v>
      </c>
      <c r="C570" s="42">
        <f t="shared" si="31"/>
        <v>52304.05999999999</v>
      </c>
      <c r="D570" s="24">
        <f t="shared" si="32"/>
        <v>272.77</v>
      </c>
      <c r="E570" s="25" t="s">
        <v>20</v>
      </c>
    </row>
    <row r="571" spans="2:5" x14ac:dyDescent="0.25">
      <c r="B571" s="15">
        <f t="shared" si="30"/>
        <v>46203</v>
      </c>
      <c r="C571" s="42">
        <f t="shared" si="31"/>
        <v>51865.989999999991</v>
      </c>
      <c r="D571" s="24">
        <f t="shared" si="32"/>
        <v>545.54</v>
      </c>
      <c r="E571" s="25" t="s">
        <v>20</v>
      </c>
    </row>
    <row r="572" spans="2:5" x14ac:dyDescent="0.25">
      <c r="B572" s="15">
        <f t="shared" si="30"/>
        <v>46234</v>
      </c>
      <c r="C572" s="42">
        <f t="shared" si="31"/>
        <v>51703.349999999991</v>
      </c>
      <c r="D572" s="24">
        <f t="shared" si="32"/>
        <v>272.77</v>
      </c>
      <c r="E572" s="25" t="s">
        <v>20</v>
      </c>
    </row>
    <row r="573" spans="2:5" x14ac:dyDescent="0.25">
      <c r="B573" s="15">
        <f t="shared" si="30"/>
        <v>46265</v>
      </c>
      <c r="C573" s="42">
        <f t="shared" si="31"/>
        <v>51540.359999999993</v>
      </c>
      <c r="D573" s="24">
        <f t="shared" si="32"/>
        <v>272.77</v>
      </c>
      <c r="E573" s="25" t="s">
        <v>20</v>
      </c>
    </row>
    <row r="574" spans="2:5" x14ac:dyDescent="0.25">
      <c r="B574" s="15">
        <f t="shared" si="30"/>
        <v>46295</v>
      </c>
      <c r="C574" s="42">
        <f t="shared" si="31"/>
        <v>51373.489999999991</v>
      </c>
      <c r="D574" s="24">
        <f t="shared" si="32"/>
        <v>272.77</v>
      </c>
      <c r="E574" s="25" t="s">
        <v>20</v>
      </c>
    </row>
    <row r="575" spans="2:5" x14ac:dyDescent="0.25">
      <c r="B575" s="15">
        <f t="shared" si="30"/>
        <v>46326</v>
      </c>
      <c r="C575" s="42">
        <f t="shared" si="31"/>
        <v>51209.799999999988</v>
      </c>
      <c r="D575" s="24">
        <f t="shared" si="32"/>
        <v>272.77</v>
      </c>
      <c r="E575" s="25" t="s">
        <v>20</v>
      </c>
    </row>
    <row r="576" spans="2:5" x14ac:dyDescent="0.25">
      <c r="B576" s="15">
        <f t="shared" si="30"/>
        <v>46356</v>
      </c>
      <c r="C576" s="42">
        <f t="shared" si="31"/>
        <v>51042.259999999987</v>
      </c>
      <c r="D576" s="24">
        <f t="shared" si="32"/>
        <v>272.77</v>
      </c>
      <c r="E576" s="25" t="s">
        <v>20</v>
      </c>
    </row>
    <row r="577" spans="2:5" x14ac:dyDescent="0.25">
      <c r="B577" s="15">
        <f t="shared" si="30"/>
        <v>46387</v>
      </c>
      <c r="C577" s="42">
        <f t="shared" si="31"/>
        <v>50605.099999999984</v>
      </c>
      <c r="D577" s="24">
        <f t="shared" si="32"/>
        <v>545.54</v>
      </c>
      <c r="E577" s="25" t="s">
        <v>20</v>
      </c>
    </row>
    <row r="578" spans="2:5" x14ac:dyDescent="0.25">
      <c r="B578" s="15">
        <f t="shared" si="30"/>
        <v>46418</v>
      </c>
      <c r="C578" s="42">
        <f t="shared" si="31"/>
        <v>50439.779999999984</v>
      </c>
      <c r="D578" s="24">
        <f t="shared" si="32"/>
        <v>272.77</v>
      </c>
      <c r="E578" s="25" t="s">
        <v>20</v>
      </c>
    </row>
    <row r="579" spans="2:5" x14ac:dyDescent="0.25">
      <c r="B579" s="15">
        <f t="shared" si="30"/>
        <v>46446</v>
      </c>
      <c r="C579" s="42">
        <f t="shared" si="31"/>
        <v>50263.739999999983</v>
      </c>
      <c r="D579" s="24">
        <f t="shared" si="32"/>
        <v>272.77</v>
      </c>
      <c r="E579" s="25" t="s">
        <v>20</v>
      </c>
    </row>
    <row r="580" spans="2:5" x14ac:dyDescent="0.25">
      <c r="B580" s="15">
        <f t="shared" si="30"/>
        <v>46477</v>
      </c>
      <c r="C580" s="42">
        <f t="shared" si="31"/>
        <v>50097.689999999981</v>
      </c>
      <c r="D580" s="24">
        <f t="shared" si="32"/>
        <v>272.77</v>
      </c>
      <c r="E580" s="25" t="s">
        <v>20</v>
      </c>
    </row>
    <row r="581" spans="2:5" x14ac:dyDescent="0.25">
      <c r="B581" s="15">
        <f t="shared" si="30"/>
        <v>46507</v>
      </c>
      <c r="C581" s="42">
        <f t="shared" si="31"/>
        <v>49927.859999999979</v>
      </c>
      <c r="D581" s="24">
        <f t="shared" si="32"/>
        <v>272.77</v>
      </c>
      <c r="E581" s="25" t="s">
        <v>20</v>
      </c>
    </row>
    <row r="582" spans="2:5" x14ac:dyDescent="0.25">
      <c r="B582" s="15">
        <f t="shared" si="30"/>
        <v>46538</v>
      </c>
      <c r="C582" s="42">
        <f t="shared" si="31"/>
        <v>49761.099999999977</v>
      </c>
      <c r="D582" s="24">
        <f t="shared" si="32"/>
        <v>272.77</v>
      </c>
      <c r="E582" s="25" t="s">
        <v>20</v>
      </c>
    </row>
    <row r="583" spans="2:5" x14ac:dyDescent="0.25">
      <c r="B583" s="15">
        <f t="shared" si="30"/>
        <v>46568</v>
      </c>
      <c r="C583" s="42">
        <f t="shared" si="31"/>
        <v>49317.809999999976</v>
      </c>
      <c r="D583" s="24">
        <f t="shared" si="32"/>
        <v>545.54</v>
      </c>
      <c r="E583" s="25" t="s">
        <v>20</v>
      </c>
    </row>
    <row r="584" spans="2:5" x14ac:dyDescent="0.25">
      <c r="B584" s="15">
        <f t="shared" si="30"/>
        <v>46599</v>
      </c>
      <c r="C584" s="42">
        <f t="shared" si="31"/>
        <v>49149.759999999973</v>
      </c>
      <c r="D584" s="24">
        <f t="shared" si="32"/>
        <v>272.77</v>
      </c>
      <c r="E584" s="25" t="s">
        <v>20</v>
      </c>
    </row>
    <row r="585" spans="2:5" x14ac:dyDescent="0.25">
      <c r="B585" s="15">
        <f t="shared" si="30"/>
        <v>46630</v>
      </c>
      <c r="C585" s="42">
        <f t="shared" si="31"/>
        <v>48981.349999999969</v>
      </c>
      <c r="D585" s="24">
        <f t="shared" si="32"/>
        <v>272.77</v>
      </c>
      <c r="E585" s="25" t="s">
        <v>20</v>
      </c>
    </row>
    <row r="586" spans="2:5" x14ac:dyDescent="0.25">
      <c r="B586" s="15">
        <f t="shared" si="30"/>
        <v>46660</v>
      </c>
      <c r="C586" s="42">
        <f t="shared" si="31"/>
        <v>48809.229999999967</v>
      </c>
      <c r="D586" s="24">
        <f t="shared" si="32"/>
        <v>272.77</v>
      </c>
      <c r="E586" s="25" t="s">
        <v>20</v>
      </c>
    </row>
    <row r="587" spans="2:5" x14ac:dyDescent="0.25">
      <c r="B587" s="15">
        <f t="shared" si="30"/>
        <v>46691</v>
      </c>
      <c r="C587" s="42">
        <f t="shared" si="31"/>
        <v>48640.099999999969</v>
      </c>
      <c r="D587" s="24">
        <f t="shared" si="32"/>
        <v>272.77</v>
      </c>
      <c r="E587" s="25" t="s">
        <v>20</v>
      </c>
    </row>
    <row r="588" spans="2:5" x14ac:dyDescent="0.25">
      <c r="B588" s="15">
        <f t="shared" si="30"/>
        <v>46721</v>
      </c>
      <c r="C588" s="42">
        <f t="shared" si="31"/>
        <v>48467.27999999997</v>
      </c>
      <c r="D588" s="24">
        <f t="shared" si="32"/>
        <v>272.77</v>
      </c>
      <c r="E588" s="25" t="s">
        <v>20</v>
      </c>
    </row>
    <row r="589" spans="2:5" x14ac:dyDescent="0.25">
      <c r="B589" s="15">
        <f t="shared" si="30"/>
        <v>46752</v>
      </c>
      <c r="C589" s="42">
        <f t="shared" si="31"/>
        <v>48024.649999999972</v>
      </c>
      <c r="D589" s="24">
        <f t="shared" si="32"/>
        <v>545.54</v>
      </c>
      <c r="E589" s="25" t="s">
        <v>20</v>
      </c>
    </row>
    <row r="590" spans="2:5" x14ac:dyDescent="0.25">
      <c r="B590" s="15">
        <f t="shared" si="30"/>
        <v>46783</v>
      </c>
      <c r="C590" s="42">
        <f t="shared" si="31"/>
        <v>47853.849999999969</v>
      </c>
      <c r="D590" s="24">
        <f t="shared" si="32"/>
        <v>272.77</v>
      </c>
      <c r="E590" s="25" t="s">
        <v>20</v>
      </c>
    </row>
    <row r="591" spans="2:5" x14ac:dyDescent="0.25">
      <c r="B591" s="15">
        <f t="shared" si="30"/>
        <v>46812</v>
      </c>
      <c r="C591" s="42">
        <f t="shared" si="31"/>
        <v>47676.129999999968</v>
      </c>
      <c r="D591" s="24">
        <f t="shared" si="32"/>
        <v>272.77</v>
      </c>
      <c r="E591" s="25" t="s">
        <v>20</v>
      </c>
    </row>
    <row r="592" spans="2:5" x14ac:dyDescent="0.25">
      <c r="B592" s="15">
        <f t="shared" si="30"/>
        <v>46843</v>
      </c>
      <c r="C592" s="42">
        <f t="shared" si="31"/>
        <v>47504.589999999967</v>
      </c>
      <c r="D592" s="24">
        <f t="shared" si="32"/>
        <v>272.77</v>
      </c>
      <c r="E592" s="25" t="s">
        <v>20</v>
      </c>
    </row>
    <row r="593" spans="2:5" x14ac:dyDescent="0.25">
      <c r="B593" s="15">
        <f t="shared" si="30"/>
        <v>46873</v>
      </c>
      <c r="C593" s="42">
        <f t="shared" si="31"/>
        <v>47329.429999999964</v>
      </c>
      <c r="D593" s="24">
        <f t="shared" si="32"/>
        <v>272.77</v>
      </c>
      <c r="E593" s="25" t="s">
        <v>20</v>
      </c>
    </row>
    <row r="594" spans="2:5" x14ac:dyDescent="0.25">
      <c r="B594" s="15">
        <f t="shared" si="30"/>
        <v>46904</v>
      </c>
      <c r="C594" s="42">
        <f t="shared" si="31"/>
        <v>47157.149999999965</v>
      </c>
      <c r="D594" s="24">
        <f t="shared" si="32"/>
        <v>272.77</v>
      </c>
      <c r="E594" s="25" t="s">
        <v>20</v>
      </c>
    </row>
    <row r="595" spans="2:5" x14ac:dyDescent="0.25">
      <c r="B595" s="15">
        <f t="shared" si="30"/>
        <v>46934</v>
      </c>
      <c r="C595" s="42">
        <f t="shared" si="31"/>
        <v>46708.509999999966</v>
      </c>
      <c r="D595" s="24">
        <f t="shared" si="32"/>
        <v>545.54</v>
      </c>
      <c r="E595" s="25" t="s">
        <v>20</v>
      </c>
    </row>
    <row r="596" spans="2:5" x14ac:dyDescent="0.25">
      <c r="B596" s="15">
        <f t="shared" ref="B596:B659" si="33">+D83</f>
        <v>46965</v>
      </c>
      <c r="C596" s="42">
        <f t="shared" si="31"/>
        <v>46534.919999999969</v>
      </c>
      <c r="D596" s="24">
        <f t="shared" ref="D596:D659" si="34">+E333</f>
        <v>272.77</v>
      </c>
      <c r="E596" s="25" t="s">
        <v>20</v>
      </c>
    </row>
    <row r="597" spans="2:5" x14ac:dyDescent="0.25">
      <c r="B597" s="15">
        <f t="shared" si="33"/>
        <v>46996</v>
      </c>
      <c r="C597" s="42">
        <f t="shared" ref="C597:C660" si="35">+B334</f>
        <v>46360.95999999997</v>
      </c>
      <c r="D597" s="24">
        <f t="shared" si="34"/>
        <v>272.77</v>
      </c>
      <c r="E597" s="25" t="s">
        <v>20</v>
      </c>
    </row>
    <row r="598" spans="2:5" x14ac:dyDescent="0.25">
      <c r="B598" s="15">
        <f t="shared" si="33"/>
        <v>47026</v>
      </c>
      <c r="C598" s="42">
        <f t="shared" si="35"/>
        <v>46183.449999999968</v>
      </c>
      <c r="D598" s="24">
        <f t="shared" si="34"/>
        <v>272.77</v>
      </c>
      <c r="E598" s="25" t="s">
        <v>20</v>
      </c>
    </row>
    <row r="599" spans="2:5" x14ac:dyDescent="0.25">
      <c r="B599" s="15">
        <f t="shared" si="33"/>
        <v>47057</v>
      </c>
      <c r="C599" s="42">
        <f t="shared" si="35"/>
        <v>46008.739999999969</v>
      </c>
      <c r="D599" s="24">
        <f t="shared" si="34"/>
        <v>272.77</v>
      </c>
      <c r="E599" s="25" t="s">
        <v>20</v>
      </c>
    </row>
    <row r="600" spans="2:5" x14ac:dyDescent="0.25">
      <c r="B600" s="15">
        <f t="shared" si="33"/>
        <v>47087</v>
      </c>
      <c r="C600" s="42">
        <f t="shared" si="35"/>
        <v>45830.509999999966</v>
      </c>
      <c r="D600" s="24">
        <f t="shared" si="34"/>
        <v>272.77</v>
      </c>
      <c r="E600" s="25" t="s">
        <v>20</v>
      </c>
    </row>
    <row r="601" spans="2:5" x14ac:dyDescent="0.25">
      <c r="B601" s="15">
        <f t="shared" si="33"/>
        <v>47118</v>
      </c>
      <c r="C601" s="42">
        <f t="shared" si="35"/>
        <v>45382.279999999962</v>
      </c>
      <c r="D601" s="24">
        <f t="shared" si="34"/>
        <v>545.54</v>
      </c>
      <c r="E601" s="25" t="s">
        <v>20</v>
      </c>
    </row>
    <row r="602" spans="2:5" x14ac:dyDescent="0.25">
      <c r="B602" s="15">
        <f t="shared" si="33"/>
        <v>47149</v>
      </c>
      <c r="C602" s="42">
        <f t="shared" si="35"/>
        <v>45205.869999999959</v>
      </c>
      <c r="D602" s="24">
        <f t="shared" si="34"/>
        <v>272.77</v>
      </c>
      <c r="E602" s="25" t="s">
        <v>20</v>
      </c>
    </row>
    <row r="603" spans="2:5" x14ac:dyDescent="0.25">
      <c r="B603" s="15">
        <f t="shared" si="33"/>
        <v>47177</v>
      </c>
      <c r="C603" s="42">
        <f t="shared" si="35"/>
        <v>45019.799999999959</v>
      </c>
      <c r="D603" s="24">
        <f t="shared" si="34"/>
        <v>272.77</v>
      </c>
      <c r="E603" s="25" t="s">
        <v>20</v>
      </c>
    </row>
    <row r="604" spans="2:5" x14ac:dyDescent="0.25">
      <c r="B604" s="15">
        <f t="shared" si="33"/>
        <v>47208</v>
      </c>
      <c r="C604" s="42">
        <f t="shared" si="35"/>
        <v>44842.619999999959</v>
      </c>
      <c r="D604" s="24">
        <f t="shared" si="34"/>
        <v>272.77</v>
      </c>
      <c r="E604" s="25" t="s">
        <v>20</v>
      </c>
    </row>
    <row r="605" spans="2:5" x14ac:dyDescent="0.25">
      <c r="B605" s="15">
        <f t="shared" si="33"/>
        <v>47238</v>
      </c>
      <c r="C605" s="42">
        <f t="shared" si="35"/>
        <v>44661.989999999962</v>
      </c>
      <c r="D605" s="24">
        <f t="shared" si="34"/>
        <v>272.77</v>
      </c>
      <c r="E605" s="25" t="s">
        <v>20</v>
      </c>
    </row>
    <row r="606" spans="2:5" x14ac:dyDescent="0.25">
      <c r="B606" s="15">
        <f t="shared" si="33"/>
        <v>47269</v>
      </c>
      <c r="C606" s="42">
        <f t="shared" si="35"/>
        <v>44484.049999999959</v>
      </c>
      <c r="D606" s="24">
        <f t="shared" si="34"/>
        <v>272.77</v>
      </c>
      <c r="E606" s="25" t="s">
        <v>20</v>
      </c>
    </row>
    <row r="607" spans="2:5" x14ac:dyDescent="0.25">
      <c r="B607" s="15">
        <f t="shared" si="33"/>
        <v>47299</v>
      </c>
      <c r="C607" s="42">
        <f t="shared" si="35"/>
        <v>44029.919999999962</v>
      </c>
      <c r="D607" s="24">
        <f t="shared" si="34"/>
        <v>545.54</v>
      </c>
      <c r="E607" s="25" t="s">
        <v>20</v>
      </c>
    </row>
    <row r="608" spans="2:5" x14ac:dyDescent="0.25">
      <c r="B608" s="15">
        <f t="shared" si="33"/>
        <v>47330</v>
      </c>
      <c r="C608" s="42">
        <f t="shared" si="35"/>
        <v>43850.639999999963</v>
      </c>
      <c r="D608" s="24">
        <f t="shared" si="34"/>
        <v>272.77</v>
      </c>
      <c r="E608" s="25" t="s">
        <v>20</v>
      </c>
    </row>
    <row r="609" spans="2:5" x14ac:dyDescent="0.25">
      <c r="B609" s="15">
        <f t="shared" si="33"/>
        <v>47361</v>
      </c>
      <c r="C609" s="42">
        <f t="shared" si="35"/>
        <v>43670.97999999996</v>
      </c>
      <c r="D609" s="24">
        <f t="shared" si="34"/>
        <v>272.77</v>
      </c>
      <c r="E609" s="25" t="s">
        <v>20</v>
      </c>
    </row>
    <row r="610" spans="2:5" x14ac:dyDescent="0.25">
      <c r="B610" s="15">
        <f t="shared" si="33"/>
        <v>47391</v>
      </c>
      <c r="C610" s="42">
        <f t="shared" si="35"/>
        <v>43487.939999999959</v>
      </c>
      <c r="D610" s="24">
        <f t="shared" si="34"/>
        <v>272.77</v>
      </c>
      <c r="E610" s="25" t="s">
        <v>20</v>
      </c>
    </row>
    <row r="611" spans="2:5" x14ac:dyDescent="0.25">
      <c r="B611" s="15">
        <f t="shared" si="33"/>
        <v>47422</v>
      </c>
      <c r="C611" s="42">
        <f t="shared" si="35"/>
        <v>43307.509999999958</v>
      </c>
      <c r="D611" s="24">
        <f t="shared" si="34"/>
        <v>272.77</v>
      </c>
      <c r="E611" s="25" t="s">
        <v>20</v>
      </c>
    </row>
    <row r="612" spans="2:5" x14ac:dyDescent="0.25">
      <c r="B612" s="15">
        <f t="shared" si="33"/>
        <v>47452</v>
      </c>
      <c r="C612" s="42">
        <f t="shared" si="35"/>
        <v>43123.72999999996</v>
      </c>
      <c r="D612" s="24">
        <f t="shared" si="34"/>
        <v>272.77</v>
      </c>
      <c r="E612" s="25" t="s">
        <v>20</v>
      </c>
    </row>
    <row r="613" spans="2:5" x14ac:dyDescent="0.25">
      <c r="B613" s="15">
        <f t="shared" si="33"/>
        <v>47483</v>
      </c>
      <c r="C613" s="42">
        <f t="shared" si="35"/>
        <v>42669.749999999956</v>
      </c>
      <c r="D613" s="24">
        <f t="shared" si="34"/>
        <v>545.54</v>
      </c>
      <c r="E613" s="25" t="s">
        <v>20</v>
      </c>
    </row>
    <row r="614" spans="2:5" x14ac:dyDescent="0.25">
      <c r="B614" s="15">
        <f t="shared" si="33"/>
        <v>47514</v>
      </c>
      <c r="C614" s="42">
        <f t="shared" si="35"/>
        <v>42487.579999999958</v>
      </c>
      <c r="D614" s="24">
        <f t="shared" si="34"/>
        <v>272.77</v>
      </c>
      <c r="E614" s="25" t="s">
        <v>20</v>
      </c>
    </row>
    <row r="615" spans="2:5" x14ac:dyDescent="0.25">
      <c r="B615" s="15">
        <f t="shared" si="33"/>
        <v>47542</v>
      </c>
      <c r="C615" s="42">
        <f t="shared" si="35"/>
        <v>42296.289999999957</v>
      </c>
      <c r="D615" s="24">
        <f t="shared" si="34"/>
        <v>272.77</v>
      </c>
      <c r="E615" s="25" t="s">
        <v>20</v>
      </c>
    </row>
    <row r="616" spans="2:5" x14ac:dyDescent="0.25">
      <c r="B616" s="15">
        <f t="shared" si="33"/>
        <v>47573</v>
      </c>
      <c r="C616" s="42">
        <f t="shared" si="35"/>
        <v>42113.329999999958</v>
      </c>
      <c r="D616" s="24">
        <f t="shared" si="34"/>
        <v>272.77</v>
      </c>
      <c r="E616" s="25" t="s">
        <v>20</v>
      </c>
    </row>
    <row r="617" spans="2:5" x14ac:dyDescent="0.25">
      <c r="B617" s="15">
        <f t="shared" si="33"/>
        <v>47603</v>
      </c>
      <c r="C617" s="42">
        <f t="shared" si="35"/>
        <v>41927.08999999996</v>
      </c>
      <c r="D617" s="24">
        <f t="shared" si="34"/>
        <v>272.77</v>
      </c>
      <c r="E617" s="25" t="s">
        <v>20</v>
      </c>
    </row>
    <row r="618" spans="2:5" x14ac:dyDescent="0.25">
      <c r="B618" s="15">
        <f t="shared" si="33"/>
        <v>47634</v>
      </c>
      <c r="C618" s="42">
        <f t="shared" si="35"/>
        <v>41743.33999999996</v>
      </c>
      <c r="D618" s="24">
        <f t="shared" si="34"/>
        <v>272.77</v>
      </c>
      <c r="E618" s="25" t="s">
        <v>20</v>
      </c>
    </row>
    <row r="619" spans="2:5" x14ac:dyDescent="0.25">
      <c r="B619" s="15">
        <f t="shared" si="33"/>
        <v>47664</v>
      </c>
      <c r="C619" s="42">
        <f t="shared" si="35"/>
        <v>41283.569999999963</v>
      </c>
      <c r="D619" s="24">
        <f t="shared" si="34"/>
        <v>545.54</v>
      </c>
      <c r="E619" s="25" t="s">
        <v>20</v>
      </c>
    </row>
    <row r="620" spans="2:5" x14ac:dyDescent="0.25">
      <c r="B620" s="15">
        <f t="shared" si="33"/>
        <v>47695</v>
      </c>
      <c r="C620" s="42">
        <f t="shared" si="35"/>
        <v>41098.459999999963</v>
      </c>
      <c r="D620" s="24">
        <f t="shared" si="34"/>
        <v>272.77</v>
      </c>
      <c r="E620" s="25" t="s">
        <v>20</v>
      </c>
    </row>
    <row r="621" spans="2:5" x14ac:dyDescent="0.25">
      <c r="B621" s="15">
        <f t="shared" si="33"/>
        <v>47726</v>
      </c>
      <c r="C621" s="42">
        <f t="shared" si="35"/>
        <v>40912.949999999961</v>
      </c>
      <c r="D621" s="24">
        <f t="shared" si="34"/>
        <v>272.77</v>
      </c>
      <c r="E621" s="25" t="s">
        <v>20</v>
      </c>
    </row>
    <row r="622" spans="2:5" x14ac:dyDescent="0.25">
      <c r="B622" s="15">
        <f t="shared" si="33"/>
        <v>47756</v>
      </c>
      <c r="C622" s="42">
        <f t="shared" si="35"/>
        <v>40724.249999999964</v>
      </c>
      <c r="D622" s="24">
        <f t="shared" si="34"/>
        <v>272.77</v>
      </c>
      <c r="E622" s="25" t="s">
        <v>20</v>
      </c>
    </row>
    <row r="623" spans="2:5" x14ac:dyDescent="0.25">
      <c r="B623" s="15">
        <f t="shared" si="33"/>
        <v>47787</v>
      </c>
      <c r="C623" s="42">
        <f t="shared" si="35"/>
        <v>40537.949999999961</v>
      </c>
      <c r="D623" s="24">
        <f t="shared" si="34"/>
        <v>272.77</v>
      </c>
      <c r="E623" s="25" t="s">
        <v>20</v>
      </c>
    </row>
    <row r="624" spans="2:5" x14ac:dyDescent="0.25">
      <c r="B624" s="15">
        <f t="shared" si="33"/>
        <v>47817</v>
      </c>
      <c r="C624" s="42">
        <f t="shared" si="35"/>
        <v>40348.47999999996</v>
      </c>
      <c r="D624" s="24">
        <f t="shared" si="34"/>
        <v>272.77</v>
      </c>
      <c r="E624" s="25" t="s">
        <v>20</v>
      </c>
    </row>
    <row r="625" spans="2:5" x14ac:dyDescent="0.25">
      <c r="B625" s="15">
        <f t="shared" si="33"/>
        <v>47848</v>
      </c>
      <c r="C625" s="42">
        <f t="shared" si="35"/>
        <v>39888.609999999957</v>
      </c>
      <c r="D625" s="24">
        <f t="shared" si="34"/>
        <v>545.54</v>
      </c>
      <c r="E625" s="25" t="s">
        <v>20</v>
      </c>
    </row>
    <row r="626" spans="2:5" x14ac:dyDescent="0.25">
      <c r="B626" s="15">
        <f t="shared" si="33"/>
        <v>47879</v>
      </c>
      <c r="C626" s="42">
        <f t="shared" si="35"/>
        <v>39700.529999999955</v>
      </c>
      <c r="D626" s="24">
        <f t="shared" si="34"/>
        <v>272.77</v>
      </c>
      <c r="E626" s="25" t="s">
        <v>20</v>
      </c>
    </row>
    <row r="627" spans="2:5" x14ac:dyDescent="0.25">
      <c r="B627" s="15">
        <f t="shared" si="33"/>
        <v>47907</v>
      </c>
      <c r="C627" s="42">
        <f t="shared" si="35"/>
        <v>39503.899999999958</v>
      </c>
      <c r="D627" s="24">
        <f t="shared" si="34"/>
        <v>272.77</v>
      </c>
      <c r="E627" s="25" t="s">
        <v>20</v>
      </c>
    </row>
    <row r="628" spans="2:5" x14ac:dyDescent="0.25">
      <c r="B628" s="15">
        <f t="shared" si="33"/>
        <v>47938</v>
      </c>
      <c r="C628" s="42">
        <f t="shared" si="35"/>
        <v>39315.009999999958</v>
      </c>
      <c r="D628" s="24">
        <f t="shared" si="34"/>
        <v>272.77</v>
      </c>
      <c r="E628" s="25" t="s">
        <v>20</v>
      </c>
    </row>
    <row r="629" spans="2:5" x14ac:dyDescent="0.25">
      <c r="B629" s="15">
        <f t="shared" si="33"/>
        <v>47968</v>
      </c>
      <c r="C629" s="42">
        <f t="shared" si="35"/>
        <v>39123.01999999996</v>
      </c>
      <c r="D629" s="24">
        <f t="shared" si="34"/>
        <v>272.77</v>
      </c>
      <c r="E629" s="25" t="s">
        <v>20</v>
      </c>
    </row>
    <row r="630" spans="2:5" x14ac:dyDescent="0.25">
      <c r="B630" s="15">
        <f t="shared" si="33"/>
        <v>47999</v>
      </c>
      <c r="C630" s="42">
        <f t="shared" si="35"/>
        <v>38933.319999999963</v>
      </c>
      <c r="D630" s="24">
        <f t="shared" si="34"/>
        <v>272.77</v>
      </c>
      <c r="E630" s="25" t="s">
        <v>20</v>
      </c>
    </row>
    <row r="631" spans="2:5" x14ac:dyDescent="0.25">
      <c r="B631" s="15">
        <f t="shared" si="33"/>
        <v>48029</v>
      </c>
      <c r="C631" s="42">
        <f t="shared" si="35"/>
        <v>38467.779999999962</v>
      </c>
      <c r="D631" s="24">
        <f t="shared" si="34"/>
        <v>545.54</v>
      </c>
      <c r="E631" s="25" t="s">
        <v>20</v>
      </c>
    </row>
    <row r="632" spans="2:5" x14ac:dyDescent="0.25">
      <c r="B632" s="15">
        <f t="shared" si="33"/>
        <v>48060</v>
      </c>
      <c r="C632" s="42">
        <f t="shared" si="35"/>
        <v>38276.689999999966</v>
      </c>
      <c r="D632" s="24">
        <f t="shared" si="34"/>
        <v>272.77</v>
      </c>
      <c r="E632" s="25" t="s">
        <v>20</v>
      </c>
    </row>
    <row r="633" spans="2:5" x14ac:dyDescent="0.25">
      <c r="B633" s="15">
        <f t="shared" si="33"/>
        <v>48091</v>
      </c>
      <c r="C633" s="42">
        <f t="shared" si="35"/>
        <v>38085.189999999966</v>
      </c>
      <c r="D633" s="24">
        <f t="shared" si="34"/>
        <v>272.77</v>
      </c>
      <c r="E633" s="25" t="s">
        <v>20</v>
      </c>
    </row>
    <row r="634" spans="2:5" x14ac:dyDescent="0.25">
      <c r="B634" s="15">
        <f t="shared" si="33"/>
        <v>48121</v>
      </c>
      <c r="C634" s="42">
        <f t="shared" si="35"/>
        <v>37890.679999999964</v>
      </c>
      <c r="D634" s="24">
        <f t="shared" si="34"/>
        <v>272.77</v>
      </c>
      <c r="E634" s="25" t="s">
        <v>20</v>
      </c>
    </row>
    <row r="635" spans="2:5" x14ac:dyDescent="0.25">
      <c r="B635" s="15">
        <f t="shared" si="33"/>
        <v>48152</v>
      </c>
      <c r="C635" s="42">
        <f t="shared" si="35"/>
        <v>37698.359999999964</v>
      </c>
      <c r="D635" s="24">
        <f t="shared" si="34"/>
        <v>272.77</v>
      </c>
      <c r="E635" s="25" t="s">
        <v>20</v>
      </c>
    </row>
    <row r="636" spans="2:5" x14ac:dyDescent="0.25">
      <c r="B636" s="15">
        <f t="shared" si="33"/>
        <v>48182</v>
      </c>
      <c r="C636" s="42">
        <f t="shared" si="35"/>
        <v>37503.049999999967</v>
      </c>
      <c r="D636" s="24">
        <f t="shared" si="34"/>
        <v>272.77</v>
      </c>
      <c r="E636" s="25" t="s">
        <v>20</v>
      </c>
    </row>
    <row r="637" spans="2:5" x14ac:dyDescent="0.25">
      <c r="B637" s="15">
        <f t="shared" si="33"/>
        <v>48213</v>
      </c>
      <c r="C637" s="42">
        <f t="shared" si="35"/>
        <v>37037.139999999963</v>
      </c>
      <c r="D637" s="24">
        <f t="shared" si="34"/>
        <v>545.54</v>
      </c>
      <c r="E637" s="25" t="s">
        <v>20</v>
      </c>
    </row>
    <row r="638" spans="2:5" x14ac:dyDescent="0.25">
      <c r="B638" s="15">
        <f t="shared" si="33"/>
        <v>48244</v>
      </c>
      <c r="C638" s="42">
        <f t="shared" si="35"/>
        <v>36843.009999999966</v>
      </c>
      <c r="D638" s="24">
        <f t="shared" si="34"/>
        <v>272.77</v>
      </c>
      <c r="E638" s="25" t="s">
        <v>20</v>
      </c>
    </row>
    <row r="639" spans="2:5" x14ac:dyDescent="0.25">
      <c r="B639" s="15">
        <f t="shared" si="33"/>
        <v>48273</v>
      </c>
      <c r="C639" s="42">
        <f t="shared" si="35"/>
        <v>36643.419999999969</v>
      </c>
      <c r="D639" s="24">
        <f t="shared" si="34"/>
        <v>272.77</v>
      </c>
      <c r="E639" s="25" t="s">
        <v>20</v>
      </c>
    </row>
    <row r="640" spans="2:5" x14ac:dyDescent="0.25">
      <c r="B640" s="15">
        <f t="shared" si="33"/>
        <v>48304</v>
      </c>
      <c r="C640" s="42">
        <f t="shared" si="35"/>
        <v>36448.449999999968</v>
      </c>
      <c r="D640" s="24">
        <f t="shared" si="34"/>
        <v>272.77</v>
      </c>
      <c r="E640" s="25" t="s">
        <v>20</v>
      </c>
    </row>
    <row r="641" spans="2:5" x14ac:dyDescent="0.25">
      <c r="B641" s="15">
        <f t="shared" si="33"/>
        <v>48334</v>
      </c>
      <c r="C641" s="42">
        <f t="shared" si="35"/>
        <v>36250.569999999971</v>
      </c>
      <c r="D641" s="24">
        <f t="shared" si="34"/>
        <v>272.77</v>
      </c>
      <c r="E641" s="25" t="s">
        <v>20</v>
      </c>
    </row>
    <row r="642" spans="2:5" x14ac:dyDescent="0.25">
      <c r="B642" s="15">
        <f t="shared" si="33"/>
        <v>48365</v>
      </c>
      <c r="C642" s="42">
        <f t="shared" si="35"/>
        <v>36054.769999999968</v>
      </c>
      <c r="D642" s="24">
        <f t="shared" si="34"/>
        <v>272.77</v>
      </c>
      <c r="E642" s="25" t="s">
        <v>20</v>
      </c>
    </row>
    <row r="643" spans="2:5" x14ac:dyDescent="0.25">
      <c r="B643" s="15">
        <f t="shared" si="33"/>
        <v>48395</v>
      </c>
      <c r="C643" s="42">
        <f t="shared" si="35"/>
        <v>35583.319999999971</v>
      </c>
      <c r="D643" s="24">
        <f t="shared" si="34"/>
        <v>545.54</v>
      </c>
      <c r="E643" s="25" t="s">
        <v>20</v>
      </c>
    </row>
    <row r="644" spans="2:5" x14ac:dyDescent="0.25">
      <c r="B644" s="15">
        <f t="shared" si="33"/>
        <v>48426</v>
      </c>
      <c r="C644" s="42">
        <f t="shared" si="35"/>
        <v>35386.099999999969</v>
      </c>
      <c r="D644" s="24">
        <f t="shared" si="34"/>
        <v>272.77</v>
      </c>
      <c r="E644" s="25" t="s">
        <v>20</v>
      </c>
    </row>
    <row r="645" spans="2:5" x14ac:dyDescent="0.25">
      <c r="B645" s="15">
        <f t="shared" si="33"/>
        <v>48457</v>
      </c>
      <c r="C645" s="42">
        <f t="shared" si="35"/>
        <v>35188.45999999997</v>
      </c>
      <c r="D645" s="24">
        <f t="shared" si="34"/>
        <v>272.77</v>
      </c>
      <c r="E645" s="25" t="s">
        <v>20</v>
      </c>
    </row>
    <row r="646" spans="2:5" x14ac:dyDescent="0.25">
      <c r="B646" s="15">
        <f t="shared" si="33"/>
        <v>48487</v>
      </c>
      <c r="C646" s="42">
        <f t="shared" si="35"/>
        <v>34987.999999999971</v>
      </c>
      <c r="D646" s="24">
        <f t="shared" si="34"/>
        <v>272.77</v>
      </c>
      <c r="E646" s="25" t="s">
        <v>20</v>
      </c>
    </row>
    <row r="647" spans="2:5" x14ac:dyDescent="0.25">
      <c r="B647" s="15">
        <f t="shared" si="33"/>
        <v>48518</v>
      </c>
      <c r="C647" s="42">
        <f t="shared" si="35"/>
        <v>34789.519999999968</v>
      </c>
      <c r="D647" s="24">
        <f t="shared" si="34"/>
        <v>272.77</v>
      </c>
      <c r="E647" s="25" t="s">
        <v>20</v>
      </c>
    </row>
    <row r="648" spans="2:5" x14ac:dyDescent="0.25">
      <c r="B648" s="15">
        <f t="shared" si="33"/>
        <v>48548</v>
      </c>
      <c r="C648" s="42">
        <f t="shared" si="35"/>
        <v>34588.239999999969</v>
      </c>
      <c r="D648" s="24">
        <f t="shared" si="34"/>
        <v>272.77</v>
      </c>
      <c r="E648" s="25" t="s">
        <v>20</v>
      </c>
    </row>
    <row r="649" spans="2:5" x14ac:dyDescent="0.25">
      <c r="B649" s="15">
        <f t="shared" si="33"/>
        <v>48579</v>
      </c>
      <c r="C649" s="42">
        <f t="shared" si="35"/>
        <v>34116.13999999997</v>
      </c>
      <c r="D649" s="24">
        <f t="shared" si="34"/>
        <v>545.54</v>
      </c>
      <c r="E649" s="25" t="s">
        <v>20</v>
      </c>
    </row>
    <row r="650" spans="2:5" x14ac:dyDescent="0.25">
      <c r="B650" s="15">
        <f t="shared" si="33"/>
        <v>48610</v>
      </c>
      <c r="C650" s="42">
        <f t="shared" si="35"/>
        <v>33915.809999999969</v>
      </c>
      <c r="D650" s="24">
        <f t="shared" si="34"/>
        <v>272.77</v>
      </c>
      <c r="E650" s="25" t="s">
        <v>20</v>
      </c>
    </row>
    <row r="651" spans="2:5" x14ac:dyDescent="0.25">
      <c r="B651" s="15">
        <f t="shared" si="33"/>
        <v>48638</v>
      </c>
      <c r="C651" s="42">
        <f t="shared" si="35"/>
        <v>33708.079999999965</v>
      </c>
      <c r="D651" s="24">
        <f t="shared" si="34"/>
        <v>272.77</v>
      </c>
      <c r="E651" s="25" t="s">
        <v>20</v>
      </c>
    </row>
    <row r="652" spans="2:5" x14ac:dyDescent="0.25">
      <c r="B652" s="15">
        <f t="shared" si="33"/>
        <v>48669</v>
      </c>
      <c r="C652" s="42">
        <f t="shared" si="35"/>
        <v>33506.879999999968</v>
      </c>
      <c r="D652" s="24">
        <f t="shared" si="34"/>
        <v>272.77</v>
      </c>
      <c r="E652" s="25" t="s">
        <v>20</v>
      </c>
    </row>
    <row r="653" spans="2:5" x14ac:dyDescent="0.25">
      <c r="B653" s="15">
        <f t="shared" si="33"/>
        <v>48699</v>
      </c>
      <c r="C653" s="42">
        <f t="shared" si="35"/>
        <v>33302.95999999997</v>
      </c>
      <c r="D653" s="24">
        <f t="shared" si="34"/>
        <v>272.77</v>
      </c>
      <c r="E653" s="25" t="s">
        <v>20</v>
      </c>
    </row>
    <row r="654" spans="2:5" x14ac:dyDescent="0.25">
      <c r="B654" s="15">
        <f t="shared" si="33"/>
        <v>48730</v>
      </c>
      <c r="C654" s="42">
        <f t="shared" si="35"/>
        <v>33100.899999999972</v>
      </c>
      <c r="D654" s="24">
        <f t="shared" si="34"/>
        <v>272.77</v>
      </c>
      <c r="E654" s="25" t="s">
        <v>20</v>
      </c>
    </row>
    <row r="655" spans="2:5" x14ac:dyDescent="0.25">
      <c r="B655" s="15">
        <f t="shared" si="33"/>
        <v>48760</v>
      </c>
      <c r="C655" s="42">
        <f t="shared" si="35"/>
        <v>32623.379999999972</v>
      </c>
      <c r="D655" s="24">
        <f t="shared" si="34"/>
        <v>545.54</v>
      </c>
      <c r="E655" s="25" t="s">
        <v>20</v>
      </c>
    </row>
    <row r="656" spans="2:5" x14ac:dyDescent="0.25">
      <c r="B656" s="15">
        <f t="shared" si="33"/>
        <v>48791</v>
      </c>
      <c r="C656" s="42">
        <f t="shared" si="35"/>
        <v>32419.879999999972</v>
      </c>
      <c r="D656" s="24">
        <f t="shared" si="34"/>
        <v>272.77</v>
      </c>
      <c r="E656" s="25" t="s">
        <v>20</v>
      </c>
    </row>
    <row r="657" spans="2:5" x14ac:dyDescent="0.25">
      <c r="B657" s="15">
        <f t="shared" si="33"/>
        <v>48822</v>
      </c>
      <c r="C657" s="42">
        <f t="shared" si="35"/>
        <v>32215.949999999972</v>
      </c>
      <c r="D657" s="24">
        <f t="shared" si="34"/>
        <v>272.77</v>
      </c>
      <c r="E657" s="25" t="s">
        <v>20</v>
      </c>
    </row>
    <row r="658" spans="2:5" x14ac:dyDescent="0.25">
      <c r="B658" s="15">
        <f t="shared" si="33"/>
        <v>48852</v>
      </c>
      <c r="C658" s="42">
        <f t="shared" si="35"/>
        <v>32009.379999999972</v>
      </c>
      <c r="D658" s="24">
        <f t="shared" si="34"/>
        <v>272.77</v>
      </c>
      <c r="E658" s="25" t="s">
        <v>20</v>
      </c>
    </row>
    <row r="659" spans="2:5" x14ac:dyDescent="0.25">
      <c r="B659" s="15">
        <f t="shared" si="33"/>
        <v>48883</v>
      </c>
      <c r="C659" s="42">
        <f t="shared" si="35"/>
        <v>31804.579999999973</v>
      </c>
      <c r="D659" s="24">
        <f t="shared" si="34"/>
        <v>272.77</v>
      </c>
      <c r="E659" s="25" t="s">
        <v>20</v>
      </c>
    </row>
    <row r="660" spans="2:5" x14ac:dyDescent="0.25">
      <c r="B660" s="15">
        <f t="shared" ref="B660:B723" si="36">+D147</f>
        <v>48913</v>
      </c>
      <c r="C660" s="42">
        <f t="shared" si="35"/>
        <v>31597.159999999974</v>
      </c>
      <c r="D660" s="24">
        <f t="shared" ref="D660:D723" si="37">+E397</f>
        <v>272.77</v>
      </c>
      <c r="E660" s="25" t="s">
        <v>20</v>
      </c>
    </row>
    <row r="661" spans="2:5" x14ac:dyDescent="0.25">
      <c r="B661" s="15">
        <f t="shared" si="36"/>
        <v>48944</v>
      </c>
      <c r="C661" s="42">
        <f t="shared" ref="C661:C724" si="38">+B398</f>
        <v>31118.709999999974</v>
      </c>
      <c r="D661" s="24">
        <f t="shared" si="37"/>
        <v>545.54</v>
      </c>
      <c r="E661" s="25" t="s">
        <v>20</v>
      </c>
    </row>
    <row r="662" spans="2:5" x14ac:dyDescent="0.25">
      <c r="B662" s="15">
        <f t="shared" si="36"/>
        <v>48975</v>
      </c>
      <c r="C662" s="42">
        <f t="shared" si="38"/>
        <v>30912.009999999973</v>
      </c>
      <c r="D662" s="24">
        <f t="shared" si="37"/>
        <v>272.77</v>
      </c>
      <c r="E662" s="25" t="s">
        <v>20</v>
      </c>
    </row>
    <row r="663" spans="2:5" x14ac:dyDescent="0.25">
      <c r="B663" s="15">
        <f t="shared" si="36"/>
        <v>49003</v>
      </c>
      <c r="C663" s="42">
        <f t="shared" si="38"/>
        <v>30698.519999999971</v>
      </c>
      <c r="D663" s="24">
        <f t="shared" si="37"/>
        <v>272.77</v>
      </c>
      <c r="E663" s="25" t="s">
        <v>20</v>
      </c>
    </row>
    <row r="664" spans="2:5" x14ac:dyDescent="0.25">
      <c r="B664" s="15">
        <f t="shared" si="36"/>
        <v>49034</v>
      </c>
      <c r="C664" s="42">
        <f t="shared" si="38"/>
        <v>30490.929999999971</v>
      </c>
      <c r="D664" s="24">
        <f t="shared" si="37"/>
        <v>272.77</v>
      </c>
      <c r="E664" s="25" t="s">
        <v>20</v>
      </c>
    </row>
    <row r="665" spans="2:5" x14ac:dyDescent="0.25">
      <c r="B665" s="15">
        <f t="shared" si="36"/>
        <v>49064</v>
      </c>
      <c r="C665" s="42">
        <f t="shared" si="38"/>
        <v>30280.809999999972</v>
      </c>
      <c r="D665" s="24">
        <f t="shared" si="37"/>
        <v>272.77</v>
      </c>
      <c r="E665" s="25" t="s">
        <v>20</v>
      </c>
    </row>
    <row r="666" spans="2:5" x14ac:dyDescent="0.25">
      <c r="B666" s="15">
        <f t="shared" si="36"/>
        <v>49095</v>
      </c>
      <c r="C666" s="42">
        <f t="shared" si="38"/>
        <v>30072.329999999973</v>
      </c>
      <c r="D666" s="24">
        <f t="shared" si="37"/>
        <v>272.77</v>
      </c>
      <c r="E666" s="25" t="s">
        <v>20</v>
      </c>
    </row>
    <row r="667" spans="2:5" x14ac:dyDescent="0.25">
      <c r="B667" s="15">
        <f t="shared" si="36"/>
        <v>49125</v>
      </c>
      <c r="C667" s="42">
        <f t="shared" si="38"/>
        <v>29588.579999999973</v>
      </c>
      <c r="D667" s="24">
        <f t="shared" si="37"/>
        <v>545.54</v>
      </c>
      <c r="E667" s="25" t="s">
        <v>20</v>
      </c>
    </row>
    <row r="668" spans="2:5" x14ac:dyDescent="0.25">
      <c r="B668" s="15">
        <f t="shared" si="36"/>
        <v>49156</v>
      </c>
      <c r="C668" s="42">
        <f t="shared" si="38"/>
        <v>29378.639999999974</v>
      </c>
      <c r="D668" s="24">
        <f t="shared" si="37"/>
        <v>272.77</v>
      </c>
      <c r="E668" s="25" t="s">
        <v>20</v>
      </c>
    </row>
    <row r="669" spans="2:5" x14ac:dyDescent="0.25">
      <c r="B669" s="15">
        <f t="shared" si="36"/>
        <v>49187</v>
      </c>
      <c r="C669" s="42">
        <f t="shared" si="38"/>
        <v>29168.249999999975</v>
      </c>
      <c r="D669" s="24">
        <f t="shared" si="37"/>
        <v>272.77</v>
      </c>
      <c r="E669" s="25" t="s">
        <v>20</v>
      </c>
    </row>
    <row r="670" spans="2:5" x14ac:dyDescent="0.25">
      <c r="B670" s="15">
        <f t="shared" si="36"/>
        <v>49217</v>
      </c>
      <c r="C670" s="42">
        <f t="shared" si="38"/>
        <v>28955.409999999974</v>
      </c>
      <c r="D670" s="24">
        <f t="shared" si="37"/>
        <v>272.77</v>
      </c>
      <c r="E670" s="25" t="s">
        <v>20</v>
      </c>
    </row>
    <row r="671" spans="2:5" x14ac:dyDescent="0.25">
      <c r="B671" s="15">
        <f t="shared" si="36"/>
        <v>49248</v>
      </c>
      <c r="C671" s="42">
        <f t="shared" si="38"/>
        <v>28744.119999999974</v>
      </c>
      <c r="D671" s="24">
        <f t="shared" si="37"/>
        <v>272.77</v>
      </c>
      <c r="E671" s="25" t="s">
        <v>20</v>
      </c>
    </row>
    <row r="672" spans="2:5" x14ac:dyDescent="0.25">
      <c r="B672" s="15">
        <f t="shared" si="36"/>
        <v>49278</v>
      </c>
      <c r="C672" s="42">
        <f t="shared" si="38"/>
        <v>28530.409999999974</v>
      </c>
      <c r="D672" s="24">
        <f t="shared" si="37"/>
        <v>272.77</v>
      </c>
      <c r="E672" s="25" t="s">
        <v>20</v>
      </c>
    </row>
    <row r="673" spans="2:5" x14ac:dyDescent="0.25">
      <c r="B673" s="15">
        <f t="shared" si="36"/>
        <v>49309</v>
      </c>
      <c r="C673" s="42">
        <f t="shared" si="38"/>
        <v>28045.449999999975</v>
      </c>
      <c r="D673" s="24">
        <f t="shared" si="37"/>
        <v>545.54</v>
      </c>
      <c r="E673" s="25" t="s">
        <v>20</v>
      </c>
    </row>
    <row r="674" spans="2:5" x14ac:dyDescent="0.25">
      <c r="B674" s="15">
        <f t="shared" si="36"/>
        <v>49340</v>
      </c>
      <c r="C674" s="42">
        <f t="shared" si="38"/>
        <v>27832.229999999974</v>
      </c>
      <c r="D674" s="24">
        <f t="shared" si="37"/>
        <v>272.77</v>
      </c>
      <c r="E674" s="25" t="s">
        <v>20</v>
      </c>
    </row>
    <row r="675" spans="2:5" x14ac:dyDescent="0.25">
      <c r="B675" s="15">
        <f t="shared" si="36"/>
        <v>49368</v>
      </c>
      <c r="C675" s="42">
        <f t="shared" si="38"/>
        <v>27612.839999999975</v>
      </c>
      <c r="D675" s="24">
        <f t="shared" si="37"/>
        <v>272.77</v>
      </c>
      <c r="E675" s="25" t="s">
        <v>20</v>
      </c>
    </row>
    <row r="676" spans="2:5" x14ac:dyDescent="0.25">
      <c r="B676" s="15">
        <f t="shared" si="36"/>
        <v>49399</v>
      </c>
      <c r="C676" s="42">
        <f t="shared" si="38"/>
        <v>27398.699999999975</v>
      </c>
      <c r="D676" s="24">
        <f t="shared" si="37"/>
        <v>272.77</v>
      </c>
      <c r="E676" s="25" t="s">
        <v>20</v>
      </c>
    </row>
    <row r="677" spans="2:5" x14ac:dyDescent="0.25">
      <c r="B677" s="15">
        <f t="shared" si="36"/>
        <v>49429</v>
      </c>
      <c r="C677" s="42">
        <f t="shared" si="38"/>
        <v>27182.229999999974</v>
      </c>
      <c r="D677" s="24">
        <f t="shared" si="37"/>
        <v>272.77</v>
      </c>
      <c r="E677" s="25" t="s">
        <v>20</v>
      </c>
    </row>
    <row r="678" spans="2:5" x14ac:dyDescent="0.25">
      <c r="B678" s="15">
        <f t="shared" si="36"/>
        <v>49460</v>
      </c>
      <c r="C678" s="42">
        <f t="shared" si="38"/>
        <v>26967.179999999975</v>
      </c>
      <c r="D678" s="24">
        <f t="shared" si="37"/>
        <v>272.77</v>
      </c>
      <c r="E678" s="25" t="s">
        <v>20</v>
      </c>
    </row>
    <row r="679" spans="2:5" x14ac:dyDescent="0.25">
      <c r="B679" s="15">
        <f t="shared" si="36"/>
        <v>49490</v>
      </c>
      <c r="C679" s="42">
        <f t="shared" si="38"/>
        <v>26477.049999999974</v>
      </c>
      <c r="D679" s="24">
        <f t="shared" si="37"/>
        <v>545.54</v>
      </c>
      <c r="E679" s="25" t="s">
        <v>20</v>
      </c>
    </row>
    <row r="680" spans="2:5" x14ac:dyDescent="0.25">
      <c r="B680" s="15">
        <f t="shared" si="36"/>
        <v>49521</v>
      </c>
      <c r="C680" s="42">
        <f t="shared" si="38"/>
        <v>26260.499999999975</v>
      </c>
      <c r="D680" s="24">
        <f t="shared" si="37"/>
        <v>272.77</v>
      </c>
      <c r="E680" s="25" t="s">
        <v>20</v>
      </c>
    </row>
    <row r="681" spans="2:5" x14ac:dyDescent="0.25">
      <c r="B681" s="15">
        <f t="shared" si="36"/>
        <v>49552</v>
      </c>
      <c r="C681" s="42">
        <f t="shared" si="38"/>
        <v>26043.489999999976</v>
      </c>
      <c r="D681" s="24">
        <f t="shared" si="37"/>
        <v>272.77</v>
      </c>
      <c r="E681" s="25" t="s">
        <v>20</v>
      </c>
    </row>
    <row r="682" spans="2:5" x14ac:dyDescent="0.25">
      <c r="B682" s="15">
        <f t="shared" si="36"/>
        <v>49582</v>
      </c>
      <c r="C682" s="42">
        <f t="shared" si="38"/>
        <v>25824.229999999978</v>
      </c>
      <c r="D682" s="24">
        <f t="shared" si="37"/>
        <v>272.77</v>
      </c>
      <c r="E682" s="25" t="s">
        <v>20</v>
      </c>
    </row>
    <row r="683" spans="2:5" x14ac:dyDescent="0.25">
      <c r="B683" s="15">
        <f t="shared" si="36"/>
        <v>49613</v>
      </c>
      <c r="C683" s="42">
        <f t="shared" si="38"/>
        <v>25606.289999999979</v>
      </c>
      <c r="D683" s="24">
        <f t="shared" si="37"/>
        <v>272.77</v>
      </c>
      <c r="E683" s="25" t="s">
        <v>20</v>
      </c>
    </row>
    <row r="684" spans="2:5" x14ac:dyDescent="0.25">
      <c r="B684" s="15">
        <f t="shared" si="36"/>
        <v>49643</v>
      </c>
      <c r="C684" s="42">
        <f t="shared" si="38"/>
        <v>25386.139999999978</v>
      </c>
      <c r="D684" s="24">
        <f t="shared" si="37"/>
        <v>272.77</v>
      </c>
      <c r="E684" s="25" t="s">
        <v>20</v>
      </c>
    </row>
    <row r="685" spans="2:5" x14ac:dyDescent="0.25">
      <c r="B685" s="15">
        <f t="shared" si="36"/>
        <v>49674</v>
      </c>
      <c r="C685" s="42">
        <f t="shared" si="38"/>
        <v>24894.499999999978</v>
      </c>
      <c r="D685" s="24">
        <f t="shared" si="37"/>
        <v>545.54</v>
      </c>
      <c r="E685" s="25" t="s">
        <v>20</v>
      </c>
    </row>
    <row r="686" spans="2:5" x14ac:dyDescent="0.25">
      <c r="B686" s="15">
        <f t="shared" si="36"/>
        <v>49705</v>
      </c>
      <c r="C686" s="42">
        <f t="shared" si="38"/>
        <v>24674.589999999978</v>
      </c>
      <c r="D686" s="24">
        <f t="shared" si="37"/>
        <v>272.77</v>
      </c>
      <c r="E686" s="25" t="s">
        <v>20</v>
      </c>
    </row>
    <row r="687" spans="2:5" x14ac:dyDescent="0.25">
      <c r="B687" s="15">
        <f t="shared" si="36"/>
        <v>49734</v>
      </c>
      <c r="C687" s="42">
        <f t="shared" si="38"/>
        <v>24450.82999999998</v>
      </c>
      <c r="D687" s="24">
        <f t="shared" si="37"/>
        <v>272.77</v>
      </c>
      <c r="E687" s="25" t="s">
        <v>20</v>
      </c>
    </row>
    <row r="688" spans="2:5" x14ac:dyDescent="0.25">
      <c r="B688" s="15">
        <f t="shared" si="36"/>
        <v>49765</v>
      </c>
      <c r="C688" s="42">
        <f t="shared" si="38"/>
        <v>24229.979999999981</v>
      </c>
      <c r="D688" s="24">
        <f t="shared" si="37"/>
        <v>272.77</v>
      </c>
      <c r="E688" s="25" t="s">
        <v>20</v>
      </c>
    </row>
    <row r="689" spans="2:5" x14ac:dyDescent="0.25">
      <c r="B689" s="15">
        <f t="shared" si="36"/>
        <v>49795</v>
      </c>
      <c r="C689" s="42">
        <f t="shared" si="38"/>
        <v>24006.999999999982</v>
      </c>
      <c r="D689" s="24">
        <f t="shared" si="37"/>
        <v>272.77</v>
      </c>
      <c r="E689" s="25" t="s">
        <v>20</v>
      </c>
    </row>
    <row r="690" spans="2:5" x14ac:dyDescent="0.25">
      <c r="B690" s="15">
        <f t="shared" si="36"/>
        <v>49826</v>
      </c>
      <c r="C690" s="42">
        <f t="shared" si="38"/>
        <v>23785.199999999983</v>
      </c>
      <c r="D690" s="24">
        <f t="shared" si="37"/>
        <v>272.77</v>
      </c>
      <c r="E690" s="25" t="s">
        <v>20</v>
      </c>
    </row>
    <row r="691" spans="2:5" x14ac:dyDescent="0.25">
      <c r="B691" s="15">
        <f t="shared" si="36"/>
        <v>49856</v>
      </c>
      <c r="C691" s="42">
        <f t="shared" si="38"/>
        <v>23288.529999999984</v>
      </c>
      <c r="D691" s="24">
        <f t="shared" si="37"/>
        <v>545.54</v>
      </c>
      <c r="E691" s="25" t="s">
        <v>20</v>
      </c>
    </row>
    <row r="692" spans="2:5" x14ac:dyDescent="0.25">
      <c r="B692" s="15">
        <f t="shared" si="36"/>
        <v>49887</v>
      </c>
      <c r="C692" s="42">
        <f t="shared" si="38"/>
        <v>23065.209999999985</v>
      </c>
      <c r="D692" s="24">
        <f t="shared" si="37"/>
        <v>272.77</v>
      </c>
      <c r="E692" s="25" t="s">
        <v>20</v>
      </c>
    </row>
    <row r="693" spans="2:5" x14ac:dyDescent="0.25">
      <c r="B693" s="15">
        <f t="shared" si="36"/>
        <v>49918</v>
      </c>
      <c r="C693" s="42">
        <f t="shared" si="38"/>
        <v>22841.409999999985</v>
      </c>
      <c r="D693" s="24">
        <f t="shared" si="37"/>
        <v>272.77</v>
      </c>
      <c r="E693" s="25" t="s">
        <v>20</v>
      </c>
    </row>
    <row r="694" spans="2:5" x14ac:dyDescent="0.25">
      <c r="B694" s="15">
        <f t="shared" si="36"/>
        <v>49948</v>
      </c>
      <c r="C694" s="42">
        <f t="shared" si="38"/>
        <v>22615.569999999985</v>
      </c>
      <c r="D694" s="24">
        <f t="shared" si="37"/>
        <v>272.77</v>
      </c>
      <c r="E694" s="25" t="s">
        <v>20</v>
      </c>
    </row>
    <row r="695" spans="2:5" x14ac:dyDescent="0.25">
      <c r="B695" s="15">
        <f t="shared" si="36"/>
        <v>49979</v>
      </c>
      <c r="C695" s="42">
        <f t="shared" si="38"/>
        <v>22390.819999999985</v>
      </c>
      <c r="D695" s="24">
        <f t="shared" si="37"/>
        <v>272.77</v>
      </c>
      <c r="E695" s="25" t="s">
        <v>20</v>
      </c>
    </row>
    <row r="696" spans="2:5" x14ac:dyDescent="0.25">
      <c r="B696" s="15">
        <f t="shared" si="36"/>
        <v>50009</v>
      </c>
      <c r="C696" s="42">
        <f t="shared" si="38"/>
        <v>22164.059999999987</v>
      </c>
      <c r="D696" s="24">
        <f t="shared" si="37"/>
        <v>272.77</v>
      </c>
      <c r="E696" s="25" t="s">
        <v>20</v>
      </c>
    </row>
    <row r="697" spans="2:5" x14ac:dyDescent="0.25">
      <c r="B697" s="15">
        <f t="shared" si="36"/>
        <v>50040</v>
      </c>
      <c r="C697" s="42">
        <f t="shared" si="38"/>
        <v>21665.579999999987</v>
      </c>
      <c r="D697" s="24">
        <f t="shared" si="37"/>
        <v>545.54</v>
      </c>
      <c r="E697" s="25" t="s">
        <v>20</v>
      </c>
    </row>
    <row r="698" spans="2:5" x14ac:dyDescent="0.25">
      <c r="B698" s="15">
        <f t="shared" si="36"/>
        <v>50071</v>
      </c>
      <c r="C698" s="42">
        <f t="shared" si="38"/>
        <v>21438.809999999987</v>
      </c>
      <c r="D698" s="24">
        <f t="shared" si="37"/>
        <v>272.77</v>
      </c>
      <c r="E698" s="25" t="s">
        <v>20</v>
      </c>
    </row>
    <row r="699" spans="2:5" x14ac:dyDescent="0.25">
      <c r="B699" s="15">
        <f t="shared" si="36"/>
        <v>50099</v>
      </c>
      <c r="C699" s="42">
        <f t="shared" si="38"/>
        <v>21207.159999999985</v>
      </c>
      <c r="D699" s="24">
        <f t="shared" si="37"/>
        <v>272.77</v>
      </c>
      <c r="E699" s="25" t="s">
        <v>20</v>
      </c>
    </row>
    <row r="700" spans="2:5" x14ac:dyDescent="0.25">
      <c r="B700" s="15">
        <f t="shared" si="36"/>
        <v>50130</v>
      </c>
      <c r="C700" s="42">
        <f t="shared" si="38"/>
        <v>20979.419999999984</v>
      </c>
      <c r="D700" s="24">
        <f t="shared" si="37"/>
        <v>272.77</v>
      </c>
      <c r="E700" s="25" t="s">
        <v>20</v>
      </c>
    </row>
    <row r="701" spans="2:5" x14ac:dyDescent="0.25">
      <c r="B701" s="15">
        <f t="shared" si="36"/>
        <v>50160</v>
      </c>
      <c r="C701" s="42">
        <f t="shared" si="38"/>
        <v>20749.759999999984</v>
      </c>
      <c r="D701" s="24">
        <f t="shared" si="37"/>
        <v>272.77</v>
      </c>
      <c r="E701" s="25" t="s">
        <v>20</v>
      </c>
    </row>
    <row r="702" spans="2:5" x14ac:dyDescent="0.25">
      <c r="B702" s="15">
        <f t="shared" si="36"/>
        <v>50191</v>
      </c>
      <c r="C702" s="42">
        <f t="shared" si="38"/>
        <v>20521.049999999985</v>
      </c>
      <c r="D702" s="24">
        <f t="shared" si="37"/>
        <v>272.77</v>
      </c>
      <c r="E702" s="25" t="s">
        <v>20</v>
      </c>
    </row>
    <row r="703" spans="2:5" x14ac:dyDescent="0.25">
      <c r="B703" s="15">
        <f t="shared" si="36"/>
        <v>50221</v>
      </c>
      <c r="C703" s="42">
        <f t="shared" si="38"/>
        <v>20017.679999999986</v>
      </c>
      <c r="D703" s="24">
        <f t="shared" si="37"/>
        <v>545.54</v>
      </c>
      <c r="E703" s="25" t="s">
        <v>20</v>
      </c>
    </row>
    <row r="704" spans="2:5" x14ac:dyDescent="0.25">
      <c r="B704" s="15">
        <f t="shared" si="36"/>
        <v>50252</v>
      </c>
      <c r="C704" s="42">
        <f t="shared" si="38"/>
        <v>19787.409999999985</v>
      </c>
      <c r="D704" s="24">
        <f t="shared" si="37"/>
        <v>272.77</v>
      </c>
      <c r="E704" s="25" t="s">
        <v>20</v>
      </c>
    </row>
    <row r="705" spans="2:5" x14ac:dyDescent="0.25">
      <c r="B705" s="15">
        <f t="shared" si="36"/>
        <v>50283</v>
      </c>
      <c r="C705" s="42">
        <f t="shared" si="38"/>
        <v>19556.649999999987</v>
      </c>
      <c r="D705" s="24">
        <f t="shared" si="37"/>
        <v>272.77</v>
      </c>
      <c r="E705" s="25" t="s">
        <v>20</v>
      </c>
    </row>
    <row r="706" spans="2:5" x14ac:dyDescent="0.25">
      <c r="B706" s="15">
        <f t="shared" si="36"/>
        <v>50313</v>
      </c>
      <c r="C706" s="42">
        <f t="shared" si="38"/>
        <v>19324.059999999987</v>
      </c>
      <c r="D706" s="24">
        <f t="shared" si="37"/>
        <v>272.77</v>
      </c>
      <c r="E706" s="25" t="s">
        <v>20</v>
      </c>
    </row>
    <row r="707" spans="2:5" x14ac:dyDescent="0.25">
      <c r="B707" s="15">
        <f t="shared" si="36"/>
        <v>50344</v>
      </c>
      <c r="C707" s="42">
        <f t="shared" si="38"/>
        <v>19092.319999999985</v>
      </c>
      <c r="D707" s="24">
        <f t="shared" si="37"/>
        <v>272.77</v>
      </c>
      <c r="E707" s="25" t="s">
        <v>20</v>
      </c>
    </row>
    <row r="708" spans="2:5" x14ac:dyDescent="0.25">
      <c r="B708" s="15">
        <f t="shared" si="36"/>
        <v>50374</v>
      </c>
      <c r="C708" s="42">
        <f t="shared" si="38"/>
        <v>18858.779999999984</v>
      </c>
      <c r="D708" s="24">
        <f t="shared" si="37"/>
        <v>272.77</v>
      </c>
      <c r="E708" s="25" t="s">
        <v>20</v>
      </c>
    </row>
    <row r="709" spans="2:5" x14ac:dyDescent="0.25">
      <c r="B709" s="15">
        <f t="shared" si="36"/>
        <v>50405</v>
      </c>
      <c r="C709" s="42">
        <f t="shared" si="38"/>
        <v>18353.279999999984</v>
      </c>
      <c r="D709" s="24">
        <f t="shared" si="37"/>
        <v>545.54</v>
      </c>
      <c r="E709" s="25" t="s">
        <v>20</v>
      </c>
    </row>
    <row r="710" spans="2:5" x14ac:dyDescent="0.25">
      <c r="B710" s="15">
        <f t="shared" si="36"/>
        <v>50436</v>
      </c>
      <c r="C710" s="42">
        <f t="shared" si="38"/>
        <v>18119.479999999985</v>
      </c>
      <c r="D710" s="24">
        <f t="shared" si="37"/>
        <v>272.77</v>
      </c>
      <c r="E710" s="25" t="s">
        <v>20</v>
      </c>
    </row>
    <row r="711" spans="2:5" x14ac:dyDescent="0.25">
      <c r="B711" s="15">
        <f t="shared" si="36"/>
        <v>50464</v>
      </c>
      <c r="C711" s="42">
        <f t="shared" si="38"/>
        <v>17881.459999999985</v>
      </c>
      <c r="D711" s="24">
        <f t="shared" si="37"/>
        <v>272.77</v>
      </c>
      <c r="E711" s="25" t="s">
        <v>20</v>
      </c>
    </row>
    <row r="712" spans="2:5" x14ac:dyDescent="0.25">
      <c r="B712" s="15">
        <f t="shared" si="36"/>
        <v>50495</v>
      </c>
      <c r="C712" s="42">
        <f t="shared" si="38"/>
        <v>17646.659999999985</v>
      </c>
      <c r="D712" s="24">
        <f t="shared" si="37"/>
        <v>272.77</v>
      </c>
      <c r="E712" s="25" t="s">
        <v>20</v>
      </c>
    </row>
    <row r="713" spans="2:5" x14ac:dyDescent="0.25">
      <c r="B713" s="15">
        <f t="shared" si="36"/>
        <v>50525</v>
      </c>
      <c r="C713" s="42">
        <f t="shared" si="38"/>
        <v>17410.149999999987</v>
      </c>
      <c r="D713" s="24">
        <f t="shared" si="37"/>
        <v>272.77</v>
      </c>
      <c r="E713" s="25" t="s">
        <v>20</v>
      </c>
    </row>
    <row r="714" spans="2:5" x14ac:dyDescent="0.25">
      <c r="B714" s="15">
        <f t="shared" si="36"/>
        <v>50556</v>
      </c>
      <c r="C714" s="42">
        <f t="shared" si="38"/>
        <v>17174.349999999988</v>
      </c>
      <c r="D714" s="24">
        <f t="shared" si="37"/>
        <v>272.77</v>
      </c>
      <c r="E714" s="25" t="s">
        <v>20</v>
      </c>
    </row>
    <row r="715" spans="2:5" x14ac:dyDescent="0.25">
      <c r="B715" s="15">
        <f t="shared" si="36"/>
        <v>50586</v>
      </c>
      <c r="C715" s="42">
        <f t="shared" si="38"/>
        <v>16664.099999999988</v>
      </c>
      <c r="D715" s="24">
        <f t="shared" si="37"/>
        <v>545.54</v>
      </c>
      <c r="E715" s="25" t="s">
        <v>20</v>
      </c>
    </row>
    <row r="716" spans="2:5" x14ac:dyDescent="0.25">
      <c r="B716" s="15">
        <f t="shared" si="36"/>
        <v>50617</v>
      </c>
      <c r="C716" s="42">
        <f t="shared" si="38"/>
        <v>16426.709999999988</v>
      </c>
      <c r="D716" s="24">
        <f t="shared" si="37"/>
        <v>272.77</v>
      </c>
      <c r="E716" s="25" t="s">
        <v>20</v>
      </c>
    </row>
    <row r="717" spans="2:5" x14ac:dyDescent="0.25">
      <c r="B717" s="15">
        <f t="shared" si="36"/>
        <v>50648</v>
      </c>
      <c r="C717" s="42">
        <f t="shared" si="38"/>
        <v>16188.819999999989</v>
      </c>
      <c r="D717" s="24">
        <f t="shared" si="37"/>
        <v>272.77</v>
      </c>
      <c r="E717" s="25" t="s">
        <v>20</v>
      </c>
    </row>
    <row r="718" spans="2:5" x14ac:dyDescent="0.25">
      <c r="B718" s="15">
        <f t="shared" si="36"/>
        <v>50678</v>
      </c>
      <c r="C718" s="42">
        <f t="shared" si="38"/>
        <v>15949.309999999989</v>
      </c>
      <c r="D718" s="24">
        <f t="shared" si="37"/>
        <v>272.77</v>
      </c>
      <c r="E718" s="25" t="s">
        <v>20</v>
      </c>
    </row>
    <row r="719" spans="2:5" x14ac:dyDescent="0.25">
      <c r="B719" s="15">
        <f t="shared" si="36"/>
        <v>50709</v>
      </c>
      <c r="C719" s="42">
        <f t="shared" si="38"/>
        <v>15710.399999999989</v>
      </c>
      <c r="D719" s="24">
        <f t="shared" si="37"/>
        <v>272.77</v>
      </c>
      <c r="E719" s="25" t="s">
        <v>20</v>
      </c>
    </row>
    <row r="720" spans="2:5" x14ac:dyDescent="0.25">
      <c r="B720" s="15">
        <f t="shared" si="36"/>
        <v>50739</v>
      </c>
      <c r="C720" s="42">
        <f t="shared" si="38"/>
        <v>15469.909999999989</v>
      </c>
      <c r="D720" s="24">
        <f t="shared" si="37"/>
        <v>272.77</v>
      </c>
      <c r="E720" s="25" t="s">
        <v>20</v>
      </c>
    </row>
    <row r="721" spans="2:5" x14ac:dyDescent="0.25">
      <c r="B721" s="15">
        <f t="shared" si="36"/>
        <v>50770</v>
      </c>
      <c r="C721" s="42">
        <f t="shared" si="38"/>
        <v>14957.219999999988</v>
      </c>
      <c r="D721" s="24">
        <f t="shared" si="37"/>
        <v>545.54</v>
      </c>
      <c r="E721" s="25" t="s">
        <v>20</v>
      </c>
    </row>
    <row r="722" spans="2:5" x14ac:dyDescent="0.25">
      <c r="B722" s="15">
        <f t="shared" si="36"/>
        <v>50801</v>
      </c>
      <c r="C722" s="42">
        <f t="shared" si="38"/>
        <v>14716.209999999988</v>
      </c>
      <c r="D722" s="24">
        <f t="shared" si="37"/>
        <v>272.77</v>
      </c>
      <c r="E722" s="25" t="s">
        <v>20</v>
      </c>
    </row>
    <row r="723" spans="2:5" x14ac:dyDescent="0.25">
      <c r="B723" s="15">
        <f t="shared" si="36"/>
        <v>50829</v>
      </c>
      <c r="C723" s="42">
        <f t="shared" si="38"/>
        <v>14471.659999999989</v>
      </c>
      <c r="D723" s="24">
        <f t="shared" si="37"/>
        <v>272.77</v>
      </c>
      <c r="E723" s="25" t="s">
        <v>20</v>
      </c>
    </row>
    <row r="724" spans="2:5" x14ac:dyDescent="0.25">
      <c r="B724" s="15">
        <f t="shared" ref="B724:B771" si="39">+D211</f>
        <v>50860</v>
      </c>
      <c r="C724" s="42">
        <f t="shared" si="38"/>
        <v>14229.619999999988</v>
      </c>
      <c r="D724" s="24">
        <f t="shared" ref="D724:D771" si="40">+E461</f>
        <v>272.77</v>
      </c>
      <c r="E724" s="25" t="s">
        <v>20</v>
      </c>
    </row>
    <row r="725" spans="2:5" x14ac:dyDescent="0.25">
      <c r="B725" s="15">
        <f t="shared" si="39"/>
        <v>50890</v>
      </c>
      <c r="C725" s="42">
        <f t="shared" ref="C725:C771" si="41">+B462</f>
        <v>13986.089999999987</v>
      </c>
      <c r="D725" s="24">
        <f t="shared" si="40"/>
        <v>272.77</v>
      </c>
      <c r="E725" s="25" t="s">
        <v>20</v>
      </c>
    </row>
    <row r="726" spans="2:5" x14ac:dyDescent="0.25">
      <c r="B726" s="15">
        <f t="shared" si="39"/>
        <v>50921</v>
      </c>
      <c r="C726" s="42">
        <f t="shared" si="41"/>
        <v>13743.019999999988</v>
      </c>
      <c r="D726" s="24">
        <f t="shared" si="40"/>
        <v>272.77</v>
      </c>
      <c r="E726" s="25" t="s">
        <v>20</v>
      </c>
    </row>
    <row r="727" spans="2:5" x14ac:dyDescent="0.25">
      <c r="B727" s="15">
        <f t="shared" si="39"/>
        <v>50951</v>
      </c>
      <c r="C727" s="42">
        <f t="shared" si="41"/>
        <v>13225.719999999988</v>
      </c>
      <c r="D727" s="24">
        <f t="shared" si="40"/>
        <v>545.54</v>
      </c>
      <c r="E727" s="25" t="s">
        <v>20</v>
      </c>
    </row>
    <row r="728" spans="2:5" x14ac:dyDescent="0.25">
      <c r="B728" s="15">
        <f t="shared" si="39"/>
        <v>50982</v>
      </c>
      <c r="C728" s="42">
        <f t="shared" si="41"/>
        <v>12981.029999999988</v>
      </c>
      <c r="D728" s="24">
        <f t="shared" si="40"/>
        <v>272.77</v>
      </c>
      <c r="E728" s="25" t="s">
        <v>20</v>
      </c>
    </row>
    <row r="729" spans="2:5" x14ac:dyDescent="0.25">
      <c r="B729" s="15">
        <f t="shared" si="39"/>
        <v>51013</v>
      </c>
      <c r="C729" s="42">
        <f t="shared" si="41"/>
        <v>12735.819999999989</v>
      </c>
      <c r="D729" s="24">
        <f t="shared" si="40"/>
        <v>272.77</v>
      </c>
      <c r="E729" s="25" t="s">
        <v>20</v>
      </c>
    </row>
    <row r="730" spans="2:5" x14ac:dyDescent="0.25">
      <c r="B730" s="15">
        <f t="shared" si="39"/>
        <v>51043</v>
      </c>
      <c r="C730" s="42">
        <f t="shared" si="41"/>
        <v>12489.219999999988</v>
      </c>
      <c r="D730" s="24">
        <f t="shared" si="40"/>
        <v>272.77</v>
      </c>
      <c r="E730" s="25" t="s">
        <v>20</v>
      </c>
    </row>
    <row r="731" spans="2:5" x14ac:dyDescent="0.25">
      <c r="B731" s="15">
        <f t="shared" si="39"/>
        <v>51074</v>
      </c>
      <c r="C731" s="42">
        <f t="shared" si="41"/>
        <v>12242.969999999988</v>
      </c>
      <c r="D731" s="24">
        <f t="shared" si="40"/>
        <v>272.77</v>
      </c>
      <c r="E731" s="25" t="s">
        <v>20</v>
      </c>
    </row>
    <row r="732" spans="2:5" x14ac:dyDescent="0.25">
      <c r="B732" s="15">
        <f t="shared" si="39"/>
        <v>51104</v>
      </c>
      <c r="C732" s="42">
        <f t="shared" si="41"/>
        <v>11995.359999999988</v>
      </c>
      <c r="D732" s="24">
        <f t="shared" si="40"/>
        <v>272.77</v>
      </c>
      <c r="E732" s="25" t="s">
        <v>20</v>
      </c>
    </row>
    <row r="733" spans="2:5" x14ac:dyDescent="0.25">
      <c r="B733" s="15">
        <f t="shared" si="39"/>
        <v>51135</v>
      </c>
      <c r="C733" s="42">
        <f t="shared" si="41"/>
        <v>11475.289999999988</v>
      </c>
      <c r="D733" s="24">
        <f t="shared" si="40"/>
        <v>545.54</v>
      </c>
      <c r="E733" s="25" t="s">
        <v>20</v>
      </c>
    </row>
    <row r="734" spans="2:5" x14ac:dyDescent="0.25">
      <c r="B734" s="15">
        <f t="shared" si="39"/>
        <v>51166</v>
      </c>
      <c r="C734" s="42">
        <f t="shared" si="41"/>
        <v>11226.889999999989</v>
      </c>
      <c r="D734" s="24">
        <f t="shared" si="40"/>
        <v>272.77</v>
      </c>
      <c r="E734" s="25" t="s">
        <v>20</v>
      </c>
    </row>
    <row r="735" spans="2:5" x14ac:dyDescent="0.25">
      <c r="B735" s="15">
        <f t="shared" si="39"/>
        <v>51195</v>
      </c>
      <c r="C735" s="42">
        <f t="shared" si="41"/>
        <v>10976.419999999989</v>
      </c>
      <c r="D735" s="24">
        <f t="shared" si="40"/>
        <v>272.77</v>
      </c>
      <c r="E735" s="25" t="s">
        <v>20</v>
      </c>
    </row>
    <row r="736" spans="2:5" x14ac:dyDescent="0.25">
      <c r="B736" s="15">
        <f t="shared" si="39"/>
        <v>51226</v>
      </c>
      <c r="C736" s="42">
        <f t="shared" si="41"/>
        <v>10726.95999999999</v>
      </c>
      <c r="D736" s="24">
        <f t="shared" si="40"/>
        <v>272.77</v>
      </c>
      <c r="E736" s="25" t="s">
        <v>20</v>
      </c>
    </row>
    <row r="737" spans="2:5" x14ac:dyDescent="0.25">
      <c r="B737" s="15">
        <f t="shared" si="39"/>
        <v>51256</v>
      </c>
      <c r="C737" s="42">
        <f t="shared" si="41"/>
        <v>10476.22999999999</v>
      </c>
      <c r="D737" s="24">
        <f t="shared" si="40"/>
        <v>272.77</v>
      </c>
      <c r="E737" s="25" t="s">
        <v>20</v>
      </c>
    </row>
    <row r="738" spans="2:5" x14ac:dyDescent="0.25">
      <c r="B738" s="15">
        <f t="shared" si="39"/>
        <v>51287</v>
      </c>
      <c r="C738" s="42">
        <f t="shared" si="41"/>
        <v>10225.69999999999</v>
      </c>
      <c r="D738" s="24">
        <f t="shared" si="40"/>
        <v>272.77</v>
      </c>
      <c r="E738" s="25" t="s">
        <v>20</v>
      </c>
    </row>
    <row r="739" spans="2:5" x14ac:dyDescent="0.25">
      <c r="B739" s="15">
        <f t="shared" si="39"/>
        <v>51317</v>
      </c>
      <c r="C739" s="42">
        <f t="shared" si="41"/>
        <v>9701.1699999999892</v>
      </c>
      <c r="D739" s="24">
        <f t="shared" si="40"/>
        <v>545.54</v>
      </c>
      <c r="E739" s="25" t="s">
        <v>20</v>
      </c>
    </row>
    <row r="740" spans="2:5" x14ac:dyDescent="0.25">
      <c r="B740" s="15">
        <f t="shared" si="39"/>
        <v>51348</v>
      </c>
      <c r="C740" s="42">
        <f t="shared" si="41"/>
        <v>9448.9999999999891</v>
      </c>
      <c r="D740" s="24">
        <f t="shared" si="40"/>
        <v>272.77</v>
      </c>
      <c r="E740" s="25" t="s">
        <v>20</v>
      </c>
    </row>
    <row r="741" spans="2:5" x14ac:dyDescent="0.25">
      <c r="B741" s="15">
        <f t="shared" si="39"/>
        <v>51379</v>
      </c>
      <c r="C741" s="42">
        <f t="shared" si="41"/>
        <v>9196.28999999999</v>
      </c>
      <c r="D741" s="24">
        <f t="shared" si="40"/>
        <v>272.77</v>
      </c>
      <c r="E741" s="25" t="s">
        <v>20</v>
      </c>
    </row>
    <row r="742" spans="2:5" x14ac:dyDescent="0.25">
      <c r="B742" s="15">
        <f t="shared" si="39"/>
        <v>51409</v>
      </c>
      <c r="C742" s="42">
        <f t="shared" si="41"/>
        <v>8942.4199999999892</v>
      </c>
      <c r="D742" s="24">
        <f t="shared" si="40"/>
        <v>272.77</v>
      </c>
      <c r="E742" s="25" t="s">
        <v>20</v>
      </c>
    </row>
    <row r="743" spans="2:5" x14ac:dyDescent="0.25">
      <c r="B743" s="15">
        <f t="shared" si="39"/>
        <v>51440</v>
      </c>
      <c r="C743" s="42">
        <f t="shared" si="41"/>
        <v>8688.6399999999885</v>
      </c>
      <c r="D743" s="24">
        <f t="shared" si="40"/>
        <v>272.77</v>
      </c>
      <c r="E743" s="25" t="s">
        <v>20</v>
      </c>
    </row>
    <row r="744" spans="2:5" x14ac:dyDescent="0.25">
      <c r="B744" s="15">
        <f t="shared" si="39"/>
        <v>51470</v>
      </c>
      <c r="C744" s="42">
        <f t="shared" si="41"/>
        <v>8433.7199999999884</v>
      </c>
      <c r="D744" s="24">
        <f t="shared" si="40"/>
        <v>272.77</v>
      </c>
      <c r="E744" s="25" t="s">
        <v>20</v>
      </c>
    </row>
    <row r="745" spans="2:5" x14ac:dyDescent="0.25">
      <c r="B745" s="15">
        <f t="shared" si="39"/>
        <v>51501</v>
      </c>
      <c r="C745" s="42">
        <f t="shared" si="41"/>
        <v>7906.0899999999883</v>
      </c>
      <c r="D745" s="24">
        <f t="shared" si="40"/>
        <v>545.54</v>
      </c>
      <c r="E745" s="25" t="s">
        <v>20</v>
      </c>
    </row>
    <row r="746" spans="2:5" x14ac:dyDescent="0.25">
      <c r="B746" s="15">
        <f t="shared" si="39"/>
        <v>51532</v>
      </c>
      <c r="C746" s="42">
        <f t="shared" si="41"/>
        <v>7650.1099999999888</v>
      </c>
      <c r="D746" s="24">
        <f t="shared" si="40"/>
        <v>272.77</v>
      </c>
      <c r="E746" s="25" t="s">
        <v>20</v>
      </c>
    </row>
    <row r="747" spans="2:5" x14ac:dyDescent="0.25">
      <c r="B747" s="15">
        <f t="shared" si="39"/>
        <v>51560</v>
      </c>
      <c r="C747" s="42">
        <f t="shared" si="41"/>
        <v>7392.0099999999884</v>
      </c>
      <c r="D747" s="24">
        <f t="shared" si="40"/>
        <v>272.77</v>
      </c>
      <c r="E747" s="25" t="s">
        <v>20</v>
      </c>
    </row>
    <row r="748" spans="2:5" x14ac:dyDescent="0.25">
      <c r="B748" s="15">
        <f t="shared" si="39"/>
        <v>51591</v>
      </c>
      <c r="C748" s="42">
        <f t="shared" si="41"/>
        <v>7134.9399999999887</v>
      </c>
      <c r="D748" s="24">
        <f t="shared" si="40"/>
        <v>272.77</v>
      </c>
      <c r="E748" s="25" t="s">
        <v>20</v>
      </c>
    </row>
    <row r="749" spans="2:5" x14ac:dyDescent="0.25">
      <c r="B749" s="15">
        <f t="shared" si="39"/>
        <v>51621</v>
      </c>
      <c r="C749" s="42">
        <f t="shared" si="41"/>
        <v>6876.829999999989</v>
      </c>
      <c r="D749" s="24">
        <f t="shared" si="40"/>
        <v>272.77</v>
      </c>
      <c r="E749" s="25" t="s">
        <v>20</v>
      </c>
    </row>
    <row r="750" spans="2:5" x14ac:dyDescent="0.25">
      <c r="B750" s="15">
        <f t="shared" si="39"/>
        <v>51652</v>
      </c>
      <c r="C750" s="42">
        <f t="shared" si="41"/>
        <v>6618.6599999999889</v>
      </c>
      <c r="D750" s="24">
        <f t="shared" si="40"/>
        <v>272.77</v>
      </c>
      <c r="E750" s="25" t="s">
        <v>20</v>
      </c>
    </row>
    <row r="751" spans="2:5" x14ac:dyDescent="0.25">
      <c r="B751" s="15">
        <f t="shared" si="39"/>
        <v>51682</v>
      </c>
      <c r="C751" s="42">
        <f t="shared" si="41"/>
        <v>6086.7199999999893</v>
      </c>
      <c r="D751" s="24">
        <f t="shared" si="40"/>
        <v>545.54</v>
      </c>
      <c r="E751" s="25" t="s">
        <v>20</v>
      </c>
    </row>
    <row r="752" spans="2:5" x14ac:dyDescent="0.25">
      <c r="B752" s="15">
        <f t="shared" si="39"/>
        <v>51713</v>
      </c>
      <c r="C752" s="42">
        <f t="shared" si="41"/>
        <v>5826.869999999989</v>
      </c>
      <c r="D752" s="24">
        <f t="shared" si="40"/>
        <v>272.77</v>
      </c>
      <c r="E752" s="25" t="s">
        <v>20</v>
      </c>
    </row>
    <row r="753" spans="2:5" x14ac:dyDescent="0.25">
      <c r="B753" s="15">
        <f t="shared" si="39"/>
        <v>51744</v>
      </c>
      <c r="C753" s="42">
        <f t="shared" si="41"/>
        <v>5566.4699999999893</v>
      </c>
      <c r="D753" s="24">
        <f t="shared" si="40"/>
        <v>272.77</v>
      </c>
      <c r="E753" s="25" t="s">
        <v>20</v>
      </c>
    </row>
    <row r="754" spans="2:5" x14ac:dyDescent="0.25">
      <c r="B754" s="15">
        <f t="shared" si="39"/>
        <v>51774</v>
      </c>
      <c r="C754" s="42">
        <f t="shared" si="41"/>
        <v>5305.1399999999894</v>
      </c>
      <c r="D754" s="24">
        <f t="shared" si="40"/>
        <v>272.77</v>
      </c>
      <c r="E754" s="25" t="s">
        <v>20</v>
      </c>
    </row>
    <row r="755" spans="2:5" x14ac:dyDescent="0.25">
      <c r="B755" s="15">
        <f t="shared" si="39"/>
        <v>51805</v>
      </c>
      <c r="C755" s="42">
        <f t="shared" si="41"/>
        <v>5043.6299999999892</v>
      </c>
      <c r="D755" s="24">
        <f t="shared" si="40"/>
        <v>272.77</v>
      </c>
      <c r="E755" s="25" t="s">
        <v>20</v>
      </c>
    </row>
    <row r="756" spans="2:5" x14ac:dyDescent="0.25">
      <c r="B756" s="15">
        <f t="shared" si="39"/>
        <v>51835</v>
      </c>
      <c r="C756" s="42">
        <f t="shared" si="41"/>
        <v>4781.2199999999893</v>
      </c>
      <c r="D756" s="24">
        <f t="shared" si="40"/>
        <v>272.77</v>
      </c>
      <c r="E756" s="25" t="s">
        <v>20</v>
      </c>
    </row>
    <row r="757" spans="2:5" x14ac:dyDescent="0.25">
      <c r="B757" s="15">
        <f t="shared" si="39"/>
        <v>51866</v>
      </c>
      <c r="C757" s="42">
        <f t="shared" si="41"/>
        <v>4245.829999999989</v>
      </c>
      <c r="D757" s="24">
        <f t="shared" si="40"/>
        <v>545.54</v>
      </c>
      <c r="E757" s="25" t="s">
        <v>20</v>
      </c>
    </row>
    <row r="758" spans="2:5" x14ac:dyDescent="0.25">
      <c r="B758" s="15">
        <f t="shared" si="39"/>
        <v>51897</v>
      </c>
      <c r="C758" s="42">
        <f t="shared" si="41"/>
        <v>3982.079999999989</v>
      </c>
      <c r="D758" s="24">
        <f t="shared" si="40"/>
        <v>272.77</v>
      </c>
      <c r="E758" s="25" t="s">
        <v>20</v>
      </c>
    </row>
    <row r="759" spans="2:5" x14ac:dyDescent="0.25">
      <c r="B759" s="15">
        <f t="shared" si="39"/>
        <v>51925</v>
      </c>
      <c r="C759" s="42">
        <f t="shared" si="41"/>
        <v>3716.9499999999889</v>
      </c>
      <c r="D759" s="24">
        <f t="shared" si="40"/>
        <v>272.77</v>
      </c>
      <c r="E759" s="25" t="s">
        <v>20</v>
      </c>
    </row>
    <row r="760" spans="2:5" x14ac:dyDescent="0.25">
      <c r="B760" s="15">
        <f t="shared" si="39"/>
        <v>51956</v>
      </c>
      <c r="C760" s="42">
        <f t="shared" si="41"/>
        <v>3452.0699999999888</v>
      </c>
      <c r="D760" s="24">
        <f t="shared" si="40"/>
        <v>272.77</v>
      </c>
      <c r="E760" s="25" t="s">
        <v>20</v>
      </c>
    </row>
    <row r="761" spans="2:5" x14ac:dyDescent="0.25">
      <c r="B761" s="15">
        <f t="shared" si="39"/>
        <v>51986</v>
      </c>
      <c r="C761" s="42">
        <f t="shared" si="41"/>
        <v>3186.389999999989</v>
      </c>
      <c r="D761" s="24">
        <f t="shared" si="40"/>
        <v>272.77</v>
      </c>
      <c r="E761" s="25" t="s">
        <v>20</v>
      </c>
    </row>
    <row r="762" spans="2:5" x14ac:dyDescent="0.25">
      <c r="B762" s="15">
        <f t="shared" si="39"/>
        <v>52017</v>
      </c>
      <c r="C762" s="42">
        <f t="shared" si="41"/>
        <v>2920.389999999989</v>
      </c>
      <c r="D762" s="24">
        <f t="shared" si="40"/>
        <v>272.77</v>
      </c>
      <c r="E762" s="25" t="s">
        <v>20</v>
      </c>
    </row>
    <row r="763" spans="2:5" x14ac:dyDescent="0.25">
      <c r="B763" s="15">
        <f t="shared" si="39"/>
        <v>52047</v>
      </c>
      <c r="C763" s="42">
        <f t="shared" si="41"/>
        <v>2380.849999999989</v>
      </c>
      <c r="D763" s="24">
        <f t="shared" si="40"/>
        <v>545.54</v>
      </c>
      <c r="E763" s="25" t="s">
        <v>20</v>
      </c>
    </row>
    <row r="764" spans="2:5" x14ac:dyDescent="0.25">
      <c r="B764" s="15">
        <f t="shared" si="39"/>
        <v>52078</v>
      </c>
      <c r="C764" s="42">
        <f t="shared" si="41"/>
        <v>2113.139999999989</v>
      </c>
      <c r="D764" s="24">
        <f t="shared" si="40"/>
        <v>272.77</v>
      </c>
      <c r="E764" s="25" t="s">
        <v>20</v>
      </c>
    </row>
    <row r="765" spans="2:5" x14ac:dyDescent="0.25">
      <c r="B765" s="15">
        <f t="shared" si="39"/>
        <v>52109</v>
      </c>
      <c r="C765" s="42">
        <f t="shared" si="41"/>
        <v>1844.859999999989</v>
      </c>
      <c r="D765" s="24">
        <f t="shared" si="40"/>
        <v>272.77</v>
      </c>
      <c r="E765" s="25" t="s">
        <v>20</v>
      </c>
    </row>
    <row r="766" spans="2:5" x14ac:dyDescent="0.25">
      <c r="B766" s="15">
        <f t="shared" si="39"/>
        <v>52139</v>
      </c>
      <c r="C766" s="42">
        <f t="shared" si="41"/>
        <v>1575.879999999989</v>
      </c>
      <c r="D766" s="24">
        <f t="shared" si="40"/>
        <v>272.77</v>
      </c>
      <c r="E766" s="25" t="s">
        <v>20</v>
      </c>
    </row>
    <row r="767" spans="2:5" x14ac:dyDescent="0.25">
      <c r="B767" s="15">
        <f t="shared" si="39"/>
        <v>52170</v>
      </c>
      <c r="C767" s="42">
        <f t="shared" si="41"/>
        <v>1306.4599999999891</v>
      </c>
      <c r="D767" s="24">
        <f t="shared" si="40"/>
        <v>272.77</v>
      </c>
      <c r="E767" s="25" t="s">
        <v>20</v>
      </c>
    </row>
    <row r="768" spans="2:5" x14ac:dyDescent="0.25">
      <c r="B768" s="15">
        <f t="shared" si="39"/>
        <v>52200</v>
      </c>
      <c r="C768" s="42">
        <f t="shared" si="41"/>
        <v>1036.3699999999892</v>
      </c>
      <c r="D768" s="24">
        <f t="shared" si="40"/>
        <v>272.77</v>
      </c>
      <c r="E768" s="25" t="s">
        <v>20</v>
      </c>
    </row>
    <row r="769" spans="2:5" x14ac:dyDescent="0.25">
      <c r="B769" s="15">
        <f t="shared" si="39"/>
        <v>52231</v>
      </c>
      <c r="C769" s="42">
        <f t="shared" si="41"/>
        <v>493.02999999998929</v>
      </c>
      <c r="D769" s="24">
        <f t="shared" si="40"/>
        <v>545.54</v>
      </c>
      <c r="E769" s="25" t="s">
        <v>20</v>
      </c>
    </row>
    <row r="770" spans="2:5" x14ac:dyDescent="0.25">
      <c r="B770" s="15">
        <f t="shared" si="39"/>
        <v>52262</v>
      </c>
      <c r="C770" s="42">
        <f t="shared" si="41"/>
        <v>221.30999999998932</v>
      </c>
      <c r="D770" s="24">
        <f t="shared" si="40"/>
        <v>272.77</v>
      </c>
      <c r="E770" s="25" t="s">
        <v>20</v>
      </c>
    </row>
    <row r="771" spans="2:5" ht="15.75" thickBot="1" x14ac:dyDescent="0.3">
      <c r="B771" s="35">
        <f t="shared" si="39"/>
        <v>52290</v>
      </c>
      <c r="C771" s="43">
        <f t="shared" si="41"/>
        <v>-1.0686562745831907E-11</v>
      </c>
      <c r="D771" s="36">
        <f t="shared" si="40"/>
        <v>221.73</v>
      </c>
      <c r="E771" s="37" t="s">
        <v>40</v>
      </c>
    </row>
    <row r="772" spans="2:5" x14ac:dyDescent="0.25">
      <c r="B772" t="s">
        <v>41</v>
      </c>
    </row>
  </sheetData>
  <mergeCells count="3">
    <mergeCell ref="B510:E510"/>
    <mergeCell ref="B511:E511"/>
    <mergeCell ref="D523:E52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2" manualBreakCount="2">
    <brk id="259" min="1" max="64" man="1"/>
    <brk id="511" min="1" max="6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Prestito Marzo 2023</vt:lpstr>
      <vt:lpstr>'Prestito Marzo 2023'!Area_stampa</vt:lpstr>
      <vt:lpstr>'Prestito Marzo 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Cosenza</dc:creator>
  <cp:lastModifiedBy>Massimiliano Tosti</cp:lastModifiedBy>
  <cp:lastPrinted>2021-05-20T13:27:17Z</cp:lastPrinted>
  <dcterms:created xsi:type="dcterms:W3CDTF">2013-02-11T16:19:25Z</dcterms:created>
  <dcterms:modified xsi:type="dcterms:W3CDTF">2024-11-11T10:47:16Z</dcterms:modified>
</cp:coreProperties>
</file>